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945" windowWidth="24855" windowHeight="6990" tabRatio="822" activeTab="0"/>
  </bookViews>
  <sheets>
    <sheet name="東京・横浜総括表（様式１）" sheetId="1" r:id="rId1"/>
    <sheet name="東京総括表（様式１）" sheetId="2" r:id="rId2"/>
    <sheet name="横浜総括表（様式１）" sheetId="3" r:id="rId3"/>
    <sheet name="東京別記様式 2（競争入札（公共工事））" sheetId="4" r:id="rId4"/>
    <sheet name="東京別記様式 3（随意契約（公共工事））" sheetId="5" r:id="rId5"/>
    <sheet name="東京別記様式 4（競争入札（物品役務等））" sheetId="6" r:id="rId6"/>
    <sheet name="東京別記様式 5（随意契約（物品役務等））" sheetId="7" r:id="rId7"/>
    <sheet name="東京別記様式 6（応札（応募）業者数1者関連）"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0" hidden="1">'横浜別記様式 4（競争入札（物品役務等））'!$A$5:$K$55</definedName>
    <definedName name="_xlnm._FilterDatabase" localSheetId="11" hidden="1">'横浜別記様式 5（随意契約（物品役務等））'!$A$5:$M$62</definedName>
    <definedName name="_xlnm._FilterDatabase" localSheetId="12" hidden="1">'横浜別記様式 6（応札（応募）業者数1者関連）'!$A$4:$J$28</definedName>
    <definedName name="_xlfn.COUNTIFS" hidden="1">#NAME?</definedName>
    <definedName name="OLE_LINK1" localSheetId="2">'横浜総括表（様式１）'!$F$9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2（競争入札（公共工事））'!$A$1:$K$14</definedName>
    <definedName name="_xlnm.Print_Area" localSheetId="9">'横浜別記様式 3（随意契約（公共工事））'!$A$1:$L$13</definedName>
    <definedName name="_xlnm.Print_Area" localSheetId="10">'横浜別記様式 4（競争入札（物品役務等））'!$A$1:$K$58</definedName>
    <definedName name="_xlnm.Print_Area" localSheetId="11">'横浜別記様式 5（随意契約（物品役務等））'!$A$1:$L$67</definedName>
    <definedName name="_xlnm.Print_Area" localSheetId="12">'横浜別記様式 6（応札（応募）業者数1者関連）'!$A$1:$J$28</definedName>
    <definedName name="_xlnm.Print_Area" localSheetId="3">'東京別記様式 2（競争入札（公共工事））'!$A$1:$K$11</definedName>
    <definedName name="_xlnm.Print_Area" localSheetId="4">'東京別記様式 3（随意契約（公共工事））'!$A$1:$L$14</definedName>
    <definedName name="_xlnm.Print_Area" localSheetId="5">'東京別記様式 4（競争入札（物品役務等））'!$A$1:$K$98</definedName>
    <definedName name="_xlnm.Print_Area" localSheetId="6">'東京別記様式 5（随意契約（物品役務等））'!$A$1:$L$80</definedName>
    <definedName name="_xlnm.Print_Area" localSheetId="7">'東京別記様式 6（応札（応募）業者数1者関連）'!$A$1:$J$50</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5">'東京別記様式 4（競争入札（物品役務等））'!$1:$5</definedName>
    <definedName name="_xlnm.Print_Titles" localSheetId="6">'東京別記様式 5（随意契約（物品役務等））'!$1:$5</definedName>
    <definedName name="_xlnm.Print_Titles" localSheetId="7">'東京別記様式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<sst xmlns="http://schemas.openxmlformats.org/spreadsheetml/2006/main" count="2567" uniqueCount="959">
  <si>
    <t xml:space="preserve">入札参加（応募）資格の内容
（請負実績、実務経験者の在籍等）                      </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</si>
  <si>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</si>
  <si>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</si>
  <si>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</si>
  <si>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</si>
  <si>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</si>
  <si>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</si>
  <si>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</si>
  <si>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</si>
  <si>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</si>
  <si>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</si>
  <si>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</si>
  <si>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</si>
  <si>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</si>
  <si>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</si>
  <si>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</si>
  <si>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</si>
  <si>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</si>
  <si>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</si>
  <si>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予定価格
（円）</t>
  </si>
  <si>
    <t>契約金額
（円）</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</si>
  <si>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</si>
  <si>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</si>
  <si>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</si>
  <si>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</si>
  <si>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</si>
  <si>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</si>
  <si>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</si>
  <si>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</si>
  <si>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</si>
  <si>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</si>
  <si>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</si>
  <si>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</si>
  <si>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</si>
  <si>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</si>
  <si>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</si>
  <si>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</si>
  <si>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</si>
  <si>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</si>
  <si>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</si>
  <si>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</si>
  <si>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</si>
  <si>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</si>
  <si>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</si>
  <si>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</si>
  <si>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</si>
  <si>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⑷　不落・不調随意契約方式　</t>
  </si>
  <si>
    <t>契　約　一　覧　表　総　括　表</t>
  </si>
  <si>
    <t>区　　分</t>
  </si>
  <si>
    <t>件　　数</t>
  </si>
  <si>
    <t>件</t>
  </si>
  <si>
    <t>（部局名：横浜税関）</t>
  </si>
  <si>
    <t>（部局名：東京税関・横浜税関）</t>
  </si>
  <si>
    <t>⑷　不落・不調随意契約方式　</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</si>
  <si>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</si>
  <si>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</si>
  <si>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</si>
  <si>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</si>
  <si>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</si>
  <si>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</si>
  <si>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（部局名：横浜税関）</t>
  </si>
  <si>
    <t>法人番号</t>
  </si>
  <si>
    <t>平成31年度横浜税関資料展示室に関する案内業務等委託契約</t>
  </si>
  <si>
    <t>特定非営利活動法人クィーンの塔
神奈川県横浜市中区海岸通４－２３マリンビル６０３</t>
  </si>
  <si>
    <t>同種の他の契約の予定価格を類推されるおそれがあるため公表しない</t>
  </si>
  <si>
    <t>-</t>
  </si>
  <si>
    <t>一般競争入札</t>
  </si>
  <si>
    <t>支出負担行為担当官
横浜税関総務部長
中村　三一
神奈川県横浜市中区海岸通１－１</t>
  </si>
  <si>
    <t>平成31年度警備輸送業務委託に係る単価契約　238回</t>
  </si>
  <si>
    <t>ALSOK関東デリバリー株式会社
東京都足立区千住東１－３１－１０</t>
  </si>
  <si>
    <t>＠12,420円</t>
  </si>
  <si>
    <t>単価契約
予定調達総額
2,955,960円</t>
  </si>
  <si>
    <t>平成31年度横浜税関における監視取締補助業務に係る労働者派遣単価契約　1,200時間</t>
  </si>
  <si>
    <t>単価契約
予定調達総額
3,110,400円</t>
  </si>
  <si>
    <t>＠1,296円</t>
  </si>
  <si>
    <t>東神産業株式会社
神奈川県横浜市神奈川区松本町４－３４－１４</t>
  </si>
  <si>
    <t>平成31年度カウンセリング業務委託に係る単価契約　483時間</t>
  </si>
  <si>
    <t>株式会社キャリアバンク
福岡県福岡市中央区天神２－１４－２　</t>
  </si>
  <si>
    <t>＠7,018円</t>
  </si>
  <si>
    <t>単価契約
予定調達総額
3,390,138円</t>
  </si>
  <si>
    <t>平成31年度定期健康診断等に係る単価契約（本関地区）
一般定期健康診断376人ほか16項目</t>
  </si>
  <si>
    <t>公益財団法人神奈川県予防医学協会
神奈川県横浜市中区日本大通５８</t>
  </si>
  <si>
    <t>＠2,332円ほか</t>
  </si>
  <si>
    <t>単価契約
予定調達総額
4,258,861円</t>
  </si>
  <si>
    <t>仙台空港官庁部分他9庁舎における電力供給単価契約</t>
  </si>
  <si>
    <t>東北電力株式会社
宮城県仙台市青葉区本町１－７－１</t>
  </si>
  <si>
    <t>＠14.76円ほか</t>
  </si>
  <si>
    <t>単価契約
予定調達総額
34,225,747円 
分担契約
分担予定額
8,162,827円</t>
  </si>
  <si>
    <t>船舶検索システム、AISネットワークシステム及びインターネットを利用したAIS情報等提供サービスの使用及び保守に関する請負契約</t>
  </si>
  <si>
    <t>株式会社東洋信号通信社
神奈川県横浜市中区山手町１８６</t>
  </si>
  <si>
    <t>分担契約
分担予定額
63,795,600円</t>
  </si>
  <si>
    <t>横浜税関業務用通信回線等使用契約
100Mbit/S回線使用（関東地区）　15回線ほか6項目</t>
  </si>
  <si>
    <t>ＫＤＤＩ株式会社
東京都千代田区大手町１－８－１</t>
  </si>
  <si>
    <t>＠36,136円ほか</t>
  </si>
  <si>
    <t>単価契約
予定調達総額
10,751,616円</t>
  </si>
  <si>
    <t>平成31年度コピー用紙の調達（単価契約）
A4（2,500枚/箱）　9,567箱ほか3品目</t>
  </si>
  <si>
    <t>桔梗屋紙商事株式会社
神奈川県横浜市金沢区幸浦２－２３－８</t>
  </si>
  <si>
    <t>＠1,533円ほか</t>
  </si>
  <si>
    <t>単価契約
予定調達総額
14,944,899円
分担契約
分担予定額
4,108,514円</t>
  </si>
  <si>
    <t>仙台空港官庁部分冷暖房用燃料油（Ａ重油）の単価契約
48,000リットル</t>
  </si>
  <si>
    <t>株式会社ワタヨシコーポレーション
宮城県亘理郡亘理町逢隈鹿島字寺前南４３－１</t>
  </si>
  <si>
    <t>＠70.20円ほか</t>
  </si>
  <si>
    <t>単価契約
予定調達総額
3,364,740円
分担契約
分担予定額
2,065,277円</t>
  </si>
  <si>
    <t>仙台コンテナ検査センターにおける車両誘導等の請負契約
244日</t>
  </si>
  <si>
    <t>キョウワセキュリオン株式会社
福島県福島市五月町３－１８</t>
  </si>
  <si>
    <t>麻薬探知犬の管理委託に関する請負契約（仙台麻薬探知犬管理センター）
午前126回、午後126回</t>
  </si>
  <si>
    <t>ワンワントレーニングスクール
宮城県角田市横倉字明地４３－１</t>
  </si>
  <si>
    <t>-</t>
  </si>
  <si>
    <t>＠9,720円ほか</t>
  </si>
  <si>
    <t>単価契約
予定調達総額
2,789,640円</t>
  </si>
  <si>
    <t>麻薬探知犬の管理委託に関する請負契約（横浜麻薬探知犬管理センター）
126回</t>
  </si>
  <si>
    <t>株式会社フロントベル
埼玉県越谷市谷中町４－１７０</t>
  </si>
  <si>
    <t>＠24,084円ほか</t>
  </si>
  <si>
    <t>単価契約
予定調達総額
3,034,584円</t>
  </si>
  <si>
    <t>横浜税関本関地区における行政文書等書類の第三者保管業務委託
保管 62,072箱　ほか3業務</t>
  </si>
  <si>
    <t>株式会社住友倉庫
神奈川県横浜市中区山下町２２</t>
  </si>
  <si>
    <t>＠64.8円ほか</t>
  </si>
  <si>
    <t>単価契約
予定調達総額
4,173,616円</t>
  </si>
  <si>
    <t>麻薬探知犬犬舎清掃及びダミータオルの作製に関する請負契約</t>
  </si>
  <si>
    <t>株式会社小松植木
東京都八王子市子安町１－８－１７小松ビル２０５</t>
  </si>
  <si>
    <t>＠7,776円ほか</t>
  </si>
  <si>
    <t>単価契約
予定調達総額
1,866,240円</t>
  </si>
  <si>
    <t>平成31年度純正リサイクルトナー等の調達（単価契約）
PIXUS　iP100 71個ほか63品目</t>
  </si>
  <si>
    <t>株式会社秋山商会
東京都中央区東日本橋２－１３－５</t>
  </si>
  <si>
    <t>＠1,047円ほか</t>
  </si>
  <si>
    <t>単価契約
予定調達総額
6,642,000円</t>
  </si>
  <si>
    <t>貨物の運搬業務に関する請負契約（単価契約）</t>
  </si>
  <si>
    <t>日本郵便株式会社川崎東郵便局
神奈川県川崎市川崎区東扇島８８</t>
  </si>
  <si>
    <t>＠734円ほか</t>
  </si>
  <si>
    <t>単価契約
予定調達総額
1,408,214円</t>
  </si>
  <si>
    <t>横浜税関コンテナ検査センター及び大黒埠頭コンテナ検査センターにおける車両誘導等の請負契約</t>
  </si>
  <si>
    <t>東神産業株式会社
神奈川県横浜市神奈川区松本町４－３４</t>
  </si>
  <si>
    <t>インターネットを使用した船舶追跡サービスの提供に関する請負契約</t>
  </si>
  <si>
    <t>株式会社Ｂ７
東京都三鷹市上連雀１－１２－１７
三鷹ビジネスパーク　プラザＡ１１０２</t>
  </si>
  <si>
    <t>平成31年度遠隔操作カメラ等の賃貸借（単価契約）</t>
  </si>
  <si>
    <t>株式会社ノビタス
神奈川県横浜市港北区新横浜３－１８－９</t>
  </si>
  <si>
    <t>＠2,160円ほか</t>
  </si>
  <si>
    <t>単価契約
予定調達総額
1,260,360円</t>
  </si>
  <si>
    <t>麻薬探知犬用餌の購入に係る単価契約</t>
  </si>
  <si>
    <t>株式会社シューエイ商行
千葉県千葉市中央区亀井町４-１５</t>
  </si>
  <si>
    <t>＠6264円ほか</t>
  </si>
  <si>
    <t>単価契約
予定調達総額
1,389,960円</t>
  </si>
  <si>
    <t>自動車用燃料油の単価契約　ガソリン　99,000リットルほか１品目</t>
  </si>
  <si>
    <t>カメイ株式会社
宮城県仙台市青葉区国分町３－１－１８</t>
  </si>
  <si>
    <t>＠143.64円ほか</t>
  </si>
  <si>
    <t>単価契約
予定調達総額
14,594,976円</t>
  </si>
  <si>
    <t>横浜税関本関庁舎及び本関分庁舎の日常清掃並びに定期清掃に関する請負契約　一式</t>
  </si>
  <si>
    <t>共立管財株式会社
神奈川県横浜市中区海岸通３－９</t>
  </si>
  <si>
    <t>横浜税関の自動車保守管理業務に係る請負契約</t>
  </si>
  <si>
    <t>ＳＭＡＳフリート株式会社
東京都港区赤坂５－２－２０</t>
  </si>
  <si>
    <t>単価契約含む
パンク修理＠1,836/本</t>
  </si>
  <si>
    <t>横浜税関監視部および仙台塩釜税関支署における自動車の賃貸借契約 一式</t>
  </si>
  <si>
    <t>株式会社日産カーレンタルソリューション
神奈川県横浜市西区高島１－１－１</t>
  </si>
  <si>
    <t>横浜税関本関庁舎の警備保安業務に関する請負契約
一式</t>
  </si>
  <si>
    <t>仙台空港官庁事務所ほか2ヶ所の清掃業務に関する請負契約
一式</t>
  </si>
  <si>
    <t>石井ビル管理株式会社
宮城県仙台市青葉区国分町３－６－１</t>
  </si>
  <si>
    <t>分担契約
契約総額
9,396,000円</t>
  </si>
  <si>
    <t>横浜税関本関庁舎ほか10ヶ所の一般廃棄物及び産業廃棄物処理に関する単価契約
燃やすごみ　18.728kg
ほか7品目</t>
  </si>
  <si>
    <t>株式会社ダイトーフジテック
神奈川県横浜市戸塚区名瀬町５５３</t>
  </si>
  <si>
    <t>＠27.00円ほか</t>
  </si>
  <si>
    <t>単価契約
予定調達総額
1,842,411円</t>
  </si>
  <si>
    <t>船橋港湾合同庁舎の清掃業務に関する請負契約
一式</t>
  </si>
  <si>
    <t>有限会社総合ビルメンテナンス
千葉県我孫子市南新木４－２３－２－１０３</t>
  </si>
  <si>
    <t>分担契約
契約総額
1,296,000円</t>
  </si>
  <si>
    <t>仙台空港官庁事務所の警備保安業務に関する請負契約
一式</t>
  </si>
  <si>
    <t>株式会社ＫＳＰ・ＥＡＳＴ
埼玉県さいたま市浦和区高砂２－３－１８</t>
  </si>
  <si>
    <t>分担契約
契約総額
9,957,600円</t>
  </si>
  <si>
    <t>横須賀港湾合同庁舎及び横須賀税関支署三崎監視署の清掃業務に関する請負契約
一式</t>
  </si>
  <si>
    <t>有限会社総合ビルメンテナンス
千葉県我孫子市南新木４－２３－２－１０３</t>
  </si>
  <si>
    <t>分担契約
契約総額
1,609,200円</t>
  </si>
  <si>
    <t>横浜税関監視部分庁舎ほか11ヶ所の清掃業務の請負契約
一式</t>
  </si>
  <si>
    <t>日本ビルマネジメント株式会社
東京都新宿区西新宿１－１３－１２</t>
  </si>
  <si>
    <t>千葉港湾合同庁舎及び千葉税関支署姉崎出張所の清掃業務に関する請負契約
一式</t>
  </si>
  <si>
    <t>有限会社総合ビルメンテナンス
千葉県我孫子市南新木４－２３－２－１０３</t>
  </si>
  <si>
    <t>分担契約
契約総額
2,592,000円</t>
  </si>
  <si>
    <t>乗用自動車（ワゴン・ハイブリッドタイプ（７人乗り以上））２台の交換購入契約　２台</t>
  </si>
  <si>
    <t>雨宮自動車工業株式会社
神奈川県横浜市金沢区福浦２－１５－５</t>
  </si>
  <si>
    <t>横浜税関本関・横須賀監視艇用軽油の単価契約
329KL</t>
  </si>
  <si>
    <t>横浜マリン石油株式会社
神奈川県横浜市中区本牧ふ頭１５－４</t>
  </si>
  <si>
    <t>@102,600円</t>
  </si>
  <si>
    <t>単価契約
予定調達総額
33,755,400円</t>
  </si>
  <si>
    <t>鹿島税関支署監視艇用軽油の単価契約
129KL</t>
  </si>
  <si>
    <t>株式会社宇田川コーポレーション鹿島支店
茨城県神栖市筒井１４３３－７</t>
  </si>
  <si>
    <t>@79,812円</t>
  </si>
  <si>
    <t>単価契約
予定調達総額
10,295,748円</t>
  </si>
  <si>
    <t>仙台塩釜税関支署監視艇用軽油の単価契約
156KL</t>
  </si>
  <si>
    <t>協同石油株式会社
宮城県塩竈市新浜町３－１－１６</t>
  </si>
  <si>
    <t>@99,252円</t>
  </si>
  <si>
    <t>単価契約
予定調達総額
15,483,312円</t>
  </si>
  <si>
    <t>横浜税関本関庁舎他11ヶ所自家用電気工作物保安業務</t>
  </si>
  <si>
    <t>株式会社エレックス極東
愛知県名古屋市天白区島田３－６０８－１</t>
  </si>
  <si>
    <t>横浜税関本関庁舎他13ヶ所環境衛生維持管理業務</t>
  </si>
  <si>
    <t>株式会社東和総合サービス
東京都千代田区永田町２－１４－３</t>
  </si>
  <si>
    <t>横浜税関本関庁舎他４ヶ所冷暖房用設備点検整備等</t>
  </si>
  <si>
    <t>株式会社玉川設備
神奈川県川崎市中原区下沼部１９１６</t>
  </si>
  <si>
    <t>千葉港湾合同庁舎機械設備保守点検業務</t>
  </si>
  <si>
    <t>分担契約
契約総額
2,052,000円</t>
  </si>
  <si>
    <t>仙台空港官庁事務所設備等保守管理業務</t>
  </si>
  <si>
    <t>株式会社　トラスティ・ネット・システム
福島県南相馬市原町区上渋佐字原田４３５－１</t>
  </si>
  <si>
    <t>分担契約
契約総額
12,312,000円</t>
  </si>
  <si>
    <t>一般競争入札
（総合評価方式）</t>
  </si>
  <si>
    <t>インターネットを使用した企業情報提供サービスに関する請負契約
企業情報　287件ほか97項目</t>
  </si>
  <si>
    <t>株式会社東京商工リサーチ横浜支店
神奈川県横浜市中区尾上町１－６</t>
  </si>
  <si>
    <t>公募を実施した結果、業務履行可能な者が1者しかなく競争を許さないことから会計法第29条の3第4項に該当するため。</t>
  </si>
  <si>
    <t>同種の他の契約の予定価格を類推されるおそれがあるため公表しない</t>
  </si>
  <si>
    <t>＠1,296円ほか</t>
  </si>
  <si>
    <t>-</t>
  </si>
  <si>
    <t>単価契約
予定調達総額
2,098,926円</t>
  </si>
  <si>
    <t>平成31年度官報公告等掲載契約
一式</t>
  </si>
  <si>
    <t>独立行政法人国立印刷局
東京都港区虎ノ門２－２－５</t>
  </si>
  <si>
    <t>官報の編集、印刷及びこれらに付帯する事務は、内閣府より独立行政法人国立印刷局に委任されており、競争を許さないことから会計法29条の3第4項に該当するため。</t>
  </si>
  <si>
    <t>＠831円/行ほか</t>
  </si>
  <si>
    <t>単価契約
予定調達総額
878,367円</t>
  </si>
  <si>
    <t>コンテナ貨物大型Ｘ線検査装置の賃貸借契約</t>
  </si>
  <si>
    <t>株式会社ＩＨＩ検査計測
東京都品川区南大井６－２５－３
株式会社ＩＨＩファイナンスサポート
東京都千代田区神田練堀町３</t>
  </si>
  <si>
    <t>4010701000913
4010001124611</t>
  </si>
  <si>
    <t>-</t>
  </si>
  <si>
    <t>埠頭監視カメラシステム2式（仙台塩釜港・石巻港）の賃貸借契約</t>
  </si>
  <si>
    <t>ＮＥＣネクサソリューションズ株式会社
東京都港区三田１－４－２８
株式会社ＪＥＣＣ
東京都千代田区丸の内３－４－１</t>
  </si>
  <si>
    <t>7010401022924
2010001033475</t>
  </si>
  <si>
    <t>仙台コンテナ貨物大型X線検査装置の定期保守点検等請負契約</t>
  </si>
  <si>
    <t>ＳｍｉｔｈｓＨｅｉｍａｎｎＧｍｂＨ
東京都港区虎ノ門５－１－５</t>
  </si>
  <si>
    <t>-</t>
  </si>
  <si>
    <t>電子式複写機（46台）の賃貸借及び保守に関する契約</t>
  </si>
  <si>
    <t>富士ゼロックス株式会社
東京都港区三田１－４－２８</t>
  </si>
  <si>
    <t>単価契約
予定調達総額
9,818,624円</t>
  </si>
  <si>
    <t>＠5.4円ほか</t>
  </si>
  <si>
    <t>宇都宮出張所庁舎の賃貸借契約
（平成31年4月1日～平成32年3月31日）</t>
  </si>
  <si>
    <t>福島空港国際線ターミナルビル内事務室等の賃貸借契約
（平成31年4月1日～平成32年3月31日）</t>
  </si>
  <si>
    <t>茨城空港旅客ターミナルビル内事務室等の賃貸借契約
（平成31年4月1日～平成32年3月31日）</t>
  </si>
  <si>
    <t>川崎外郵出張所事務室の賃貸借契約
（平成31年4月1日～平成32年3月31日）</t>
  </si>
  <si>
    <t>横須賀税関支署三崎監視署事務室使用許可
（平成31年4月1日～平成32年3月31日）</t>
  </si>
  <si>
    <t>仙台港港湾施設（仙台大型X線）使用許可
（平成31年4月1日～平成32年3月31日）</t>
  </si>
  <si>
    <t>川崎税関支署敷地使用許可
（平成31年4月1日～平成32年3月31日）</t>
  </si>
  <si>
    <t>川崎支署東扇島出張所事務室使用許可
（平成31年4月1日～平成32年3月31日）</t>
  </si>
  <si>
    <t>大さん橋国際客船ターミナル事務室使用許可
（平成31年4月1日～平成32年3月31日）</t>
  </si>
  <si>
    <t>横浜市港湾施設（本牧大型X線、大黒大型X線）の使用許可（横浜市の使用許可）
（平成31年4月1日～平成32年3月31日）</t>
  </si>
  <si>
    <t>仙台港国際ビジネスサポートセンターの賃貸借契約
（平成31年4月1日～平成32年3月31日）</t>
  </si>
  <si>
    <t>茨城県石岡地区民間借上げ宿舎の賃貸借契約
（平成31年4月1日～平成32年3月31日）</t>
  </si>
  <si>
    <t>株式会社M&amp;Mマネジメント
栃木県宇都宮市双葉１－１３－２０</t>
  </si>
  <si>
    <t>福島空港ビル株式会社
福島県石川郡玉川村大字北須釜字はばき田２１</t>
  </si>
  <si>
    <t>公益財団法人茨城県開発公社
茨城県水戸市笠原町９７８－２５</t>
  </si>
  <si>
    <t>日本郵便株式会社南関東支社長
神奈川県川崎市川崎区榎町１－２</t>
  </si>
  <si>
    <t>三浦市長
神奈川県三浦市城山町１－１</t>
  </si>
  <si>
    <t>宮城県仙台塩釜港湾事務所長
宮城県仙台市宮城野区港３-１-３</t>
  </si>
  <si>
    <t>川崎市長
神奈川県川崎市川崎区宮本町１</t>
  </si>
  <si>
    <t>公益社団法人川崎港振興協会
神奈川県川崎市川崎区東扇島３８－１</t>
  </si>
  <si>
    <t>横浜港大さん橋国際客船ターミナル指定管理者
横浜港振興協会・神奈川新聞社・ハリマビステム共同事業体
神奈川県横浜市中区海岸通１－１</t>
  </si>
  <si>
    <t>横浜市
神奈川県横浜市中区港町１－１</t>
  </si>
  <si>
    <t>宮城県公営企業管理者
宮城県仙台市青葉区本町３－８－１</t>
  </si>
  <si>
    <t>大東建託パートナーズ株式会社
東京都港区港南２－１６－１</t>
  </si>
  <si>
    <t>当該場所でなければ行政事務を行うことが不可能であることから場所が限定され、供給者が一に特定される建物の賃借契約であり、競争性を許さないことから会計法第29条の3第4項に該当するため。</t>
  </si>
  <si>
    <t>当該場所でなければ行政事務を行うことが不可能であることから場所が限定され、供給者が一に特定される建物の賃借契約であり、競争性を許さないことから会計法第29条の3第4項に該当するため。</t>
  </si>
  <si>
    <t>当該場所でなければ行政事務を行うことが不可能であることから場所が限定され、供給者が一に特定される建物の賃借契約であり、競争性を許さないことから会計法第29条の3第4項に該当するため。</t>
  </si>
  <si>
    <t>公募により募集を行ったところ、応募者がいなかったため当局の条件を満たす相手方を選定したものであり、契約価格の競争による相手方の選定を許さず、会計法第29条の3第4項に該当するため。</t>
  </si>
  <si>
    <t>公募</t>
  </si>
  <si>
    <t>可搬型不正薬物・爆発物探知装置用消耗品（スワブ）の購入契約　240,800枚</t>
  </si>
  <si>
    <t>可搬型不正薬物・爆発物探知装置の定期点検・校正等請負契約　53式</t>
  </si>
  <si>
    <t>株式会社エス・ティ・ジャパン
東京都中央区日本橋蛎殻町
１－１４－１０</t>
  </si>
  <si>
    <t>X線貨物検査装置の保守に関する請負契約（IHI検査計測社製）</t>
  </si>
  <si>
    <t>X線貨物検査装置の保守に関する請負契約（スミス・ハイマン社製）</t>
  </si>
  <si>
    <t>鹿島港埠頭監視カメラシステムの画像処理装置修理に係る請負契約</t>
  </si>
  <si>
    <t>株式会社IHI検査計測
東京都品川区南大井６－２５－３</t>
  </si>
  <si>
    <t>Smiths Heimann Gmbh
東京都港区虎ノ門５－１－５</t>
  </si>
  <si>
    <t>NECネクサソリューションズ
株式会社
東京都港区三田１－４－２８</t>
  </si>
  <si>
    <t>-</t>
  </si>
  <si>
    <t>-</t>
  </si>
  <si>
    <t>-</t>
  </si>
  <si>
    <t>-</t>
  </si>
  <si>
    <t>（審議対象期間　2019年4月1日～2019年6月30日）</t>
  </si>
  <si>
    <t>社屋状況等調査業務委託</t>
  </si>
  <si>
    <t>「国際郵便物税関検査装置の調達」に関する契約</t>
  </si>
  <si>
    <t>冷暖房用燃料油（灯油・本関近郊）の単価契約</t>
  </si>
  <si>
    <t>横浜税関本関庁舎ほか10ヶ所の敷地内における植栽維持管理業務</t>
  </si>
  <si>
    <t>横浜税関における乗用自動車2台の賃貸借契約</t>
  </si>
  <si>
    <t>横浜税関本関庁舎他16ヶ所消防用設備点検業務</t>
  </si>
  <si>
    <t>ALSOK東心株式会社
東京都府中市府中町１－１４－１</t>
  </si>
  <si>
    <t>東芝インフラシステムズ株式会社
神奈川県川崎市幸区堀川町７２－３４</t>
  </si>
  <si>
    <t>シューワ株式会社
大阪府堺市中区陶器北２４４－５</t>
  </si>
  <si>
    <t>株式会社マステック
神奈川県横浜市都筑区南山田１－１－３７</t>
  </si>
  <si>
    <t>株式会社トヨタレンタリース神奈川
神奈川県横浜市神奈川区栄町７－１</t>
  </si>
  <si>
    <t>有限会社アイワプリヴェント
神奈川県横浜市保土ヶ谷区西谷町７２７</t>
  </si>
  <si>
    <t>一般競争入札
(総合評価方式)</t>
  </si>
  <si>
    <t>＠69.876円</t>
  </si>
  <si>
    <t>単価契約
予定調達総額
2,655,288円</t>
  </si>
  <si>
    <t>令和元年度総合健康診査等に係る業務委託契約（関東地区）
総合健康診査（40歳以上）
552人ほか6項目</t>
  </si>
  <si>
    <t>小型乗用自動車2台の賃貸借契約</t>
  </si>
  <si>
    <t>支出負担行為担当官
横浜税関総務部長
中村　三一
神奈川県横浜市中区海岸通１－１</t>
  </si>
  <si>
    <t>公益財団法人神奈川県結核予防会
神奈川県横浜市中区元浜町４－３２</t>
  </si>
  <si>
    <t>公益財団法人神奈川県予防医学協会
神奈川県横浜市中区日本大通５８</t>
  </si>
  <si>
    <t>医療法人回生会ふれあい横浜ホスピタル
神奈川県横浜市中区万代町２－３－３</t>
  </si>
  <si>
    <t>一般財団法人神奈川県警友会けいゆう病院
神奈川県横浜市西区みなとみらい３－７－３</t>
  </si>
  <si>
    <t>医療法人社団相和会みなとみらいメディカルスクエア
神奈川県横浜市西区みなとみらい３－６－３</t>
  </si>
  <si>
    <t>横浜東口クリニック
神奈川県横浜市西区高島２－１９－１２</t>
  </si>
  <si>
    <t>－</t>
  </si>
  <si>
    <t>医療法人社団優和会湘南健診クリニック　ココットさくら館
神奈川県横浜市中区桜木町１－１－７　ヒューリックみなとみらい１３階</t>
  </si>
  <si>
    <t>有限会社新赤坂健康管理協会横浜北幸クリニック
東京都港区六本木５－５－１</t>
  </si>
  <si>
    <t>医療法人社団相和会横浜総合健診センター
神奈川県横浜市神奈川区金港町３－１</t>
  </si>
  <si>
    <t>一般財団法人神奈川県労働衛生福祉協会
神奈川県横浜市保土ヶ谷区天王町２－４４－９</t>
  </si>
  <si>
    <t>国家公務員共済組合連合会横浜栄共済病院
神奈川県横浜市栄区桂町１３２</t>
  </si>
  <si>
    <t>医療法人社団景翠会金沢健診クリニック
神奈川県横浜市金沢区谷津町３５</t>
  </si>
  <si>
    <t>京浜健診クリニック
神奈川県横浜市金沢区柳町３－９</t>
  </si>
  <si>
    <t>医療法人社団優和会湘南健診クリニック
神奈川県横須賀市追浜東町３－５３－１２</t>
  </si>
  <si>
    <t>医療法人社団哺育会桜ヶ丘中央病院
神奈川県大和市福田１－７－１</t>
  </si>
  <si>
    <t>医療法人社団藤順会藤沢総合健診センター
神奈川県藤沢市鵠沼橘１－１７－１１</t>
  </si>
  <si>
    <t>社会医療法人財団石心会
神奈川県川崎市幸区都町３９－１</t>
  </si>
  <si>
    <t>医療法人社団彩新会ＫＳＰクリニック
東京都江東区青海２－５－１０</t>
  </si>
  <si>
    <t>医療法人社団相和会相模原総合健診センター
神奈川県相模原市中央区淵野辺３－２－８</t>
  </si>
  <si>
    <t>国家公務員共済組合連合会虎の門病院
東京都港区虎ノ門２－２－２</t>
  </si>
  <si>
    <t>国家公務員共済組合連合会九段坂病院
東京都千代田区九段南１－６－１２</t>
  </si>
  <si>
    <t>国家公務員共済組合連合会三宿病院
東京都目黒区上目黒５－３３－１２</t>
  </si>
  <si>
    <t>医療法人社団彩新会テレコムセンタービルクリニック
東京都江東区青海２－５－１０</t>
  </si>
  <si>
    <t>有限会社新赤坂健康管理協会新赤坂クリニック
東京都港区六本木５－５－１</t>
  </si>
  <si>
    <t>医療法人財団明理会新宿ロイヤル診療所
東京都渋谷区代々木２－９</t>
  </si>
  <si>
    <t>医療法人財団明理会イムス八重洲クリニック
東京都中央区京橋２－７－１９</t>
  </si>
  <si>
    <t>医療法人社団明芳会池袋ロイヤルクリニック
東京都豊島区東池袋１－２１－１１</t>
  </si>
  <si>
    <t>一般財団法人柏戸記念財団ポートスクエア柏戸クリニック
千葉県千葉市中央区問屋町１－３５</t>
  </si>
  <si>
    <t>医療法人財団明理会千葉ロイヤルクリニック
千葉県千葉市中央区新町１０００</t>
  </si>
  <si>
    <t>医療法人社団愛友会津田沼中央総合病院
千葉県習志野市谷津１－９－１７</t>
  </si>
  <si>
    <t>独立行政法人地域医療機能推進機構船橋中央病院
千葉県船橋市海神６－１３－１０</t>
  </si>
  <si>
    <t>医療法人積仁会島田総合病院
千葉県銚子市東町５－３</t>
  </si>
  <si>
    <t>社会福祉法人白十字会白十字総合病院
茨城県神栖市賀２１４８</t>
  </si>
  <si>
    <t>公益財団法人筑波メディカルセンター
茨城県つくば市天久保１－３－１</t>
  </si>
  <si>
    <t>公益財団法人栃木県保健衛生事業団
栃木県宇都宮市駒生町３３３７－１</t>
  </si>
  <si>
    <t>株式会社日産フィナンシャル
千葉県千葉市美浜区中瀬２－６－１</t>
  </si>
  <si>
    <t>公募を行い、申し込みのあった要件を満たす全ての者と契約を締結するものであるため、競争を許さないことから、会計法第29条の3第4項に該当するため。</t>
  </si>
  <si>
    <t>公募により募集を行ったところ、応募者がいなかったため当局の条件を満たす相手方を選定したものであり、契約価格の競争による相手方の選定を許さず、会計法第２９条の３第４項に該当するため。</t>
  </si>
  <si>
    <t>@16,550円ほか</t>
  </si>
  <si>
    <t>-</t>
  </si>
  <si>
    <t>単価契約
予定調達総額
12,474,577円</t>
  </si>
  <si>
    <t>平成31年度警備輸送業務委託に係る単価契約　238回</t>
  </si>
  <si>
    <t>・石油の備蓄の確保等に関する法律（昭和５０年法律第９６号）の規定に基づく石油販売業の届け出をしている者であること。</t>
  </si>
  <si>
    <t>・一般的な参加要件以外は指定していない。</t>
  </si>
  <si>
    <t>・業務に就くカウンセラーは、臨床心理士、精神保健福祉士又は公認心理師の資格を有し、過去５年間以上継続してカウンセリングの実績があること。</t>
  </si>
  <si>
    <t>・横浜税関本関近隣にて受託者が本委託業務を確実に実施できること。</t>
  </si>
  <si>
    <t>・警備業法第４条に定める都道府県公安委員会の認定を受けており、警備業法及び関係諸法令を遵守していること。</t>
  </si>
  <si>
    <t>・一般的な参加要件以外は指定していない</t>
  </si>
  <si>
    <t>・一般的な参加要件以外は指定していない</t>
  </si>
  <si>
    <t>・一般的な参加要件以外は指定していない</t>
  </si>
  <si>
    <t>・一般的な参加要件以外は指定していない</t>
  </si>
  <si>
    <t>・「動物の愛護及び管理に関する法律」第10条第1項に基づく、第一種動物取扱業の保管にかかる登録証を有すること</t>
  </si>
  <si>
    <t>・日本全国にある企業がデータベースとして200万社以上登録されていること
・登録データの内容は常に最新情報が表示できること
など</t>
  </si>
  <si>
    <t>・電離放射線健康診断を受診し、かつ放射線保護教育の受講をしているもの</t>
  </si>
  <si>
    <t>・一般的な参加要件以外は指定していない</t>
  </si>
  <si>
    <t>・電離放射線健康診断を受診し、かつ放射線保護教育の受講をしているもの</t>
  </si>
  <si>
    <t>・過去においてⅩ線貨物検査装置の保守を行った実績
・作業予定者がⅩ線作業主任者免許を所有していること、若しくはⅩ線作業主任者と同等の社内教育等を受けていることの証明</t>
  </si>
  <si>
    <t>・過去においてⅩ線貨物検査装置の保守を行った実績
・作業予定者がⅩ線作業主任者免許を所有していること、若しくはⅩ線作業主任者と同等の社内教育等を受けていることの証明</t>
  </si>
  <si>
    <r>
      <t>・過去に埠頭監視カメラの保守を行った実績
・</t>
    </r>
    <r>
      <rPr>
        <sz val="10"/>
        <color indexed="8"/>
        <rFont val="ＭＳ Ｐゴシック"/>
        <family val="3"/>
      </rPr>
      <t>履行可能であることを証明した書類の提出</t>
    </r>
  </si>
  <si>
    <t>・OCR読取り能力（光学文字認識）について、同種の運用実績があること</t>
  </si>
  <si>
    <t>（部局名：東京税関）</t>
  </si>
  <si>
    <t>九段第3合同庁舎19階電算機室UPS（無停電電源装置）部品交換工事
一式</t>
  </si>
  <si>
    <t>支出負担行為担当官
東京税関総務部長
徳田　郁生　
東京都江東区青海２－７－１１</t>
  </si>
  <si>
    <t>富士電機株式会社
営業本部　社会ソリューション統括部
東京都品川区大崎１－１１－２</t>
  </si>
  <si>
    <t>新潟コンテナ検査センター屋上防水改修工事
一式</t>
  </si>
  <si>
    <t>株式会社イッシン
茨城県つくば市学園の森１－６－１</t>
  </si>
  <si>
    <t>公募</t>
  </si>
  <si>
    <t>羽田空港国際線旅客ターミナルビル諸設備改修工事委託
一式</t>
  </si>
  <si>
    <t>東京国際空港ターミナル株式会社
東京都大田区羽田空港２－６－５</t>
  </si>
  <si>
    <t>随意契約（企画競争無し）</t>
  </si>
  <si>
    <t>随意契約（企画競争無し）</t>
  </si>
  <si>
    <t>-</t>
  </si>
  <si>
    <t>1PTB北棟自動制御設備更新工事
一式</t>
  </si>
  <si>
    <t>分任支出負担行為担当官
東京税関成田税関支署長
塚田　貴司
千葉県成田市古込字古込１－１
ほか4官署</t>
  </si>
  <si>
    <t>成田国際空港株式会社
千葉県成田市古込字古込１－１</t>
  </si>
  <si>
    <t>86,042,863円
（Ａ）</t>
  </si>
  <si>
    <t>99%
（Ｂ/Ａ×100）</t>
  </si>
  <si>
    <t>分担契約
契約総額
85,248,335円
（Ｂ）</t>
  </si>
  <si>
    <t>東京港湾合同庁舎他20庁舎における電気の需給　3,876,589kwhほか</t>
  </si>
  <si>
    <t>支出負担行為担当官
東京税関総務部長
徳田　郁生
東京都江東区青海２－７－１１
ほか１０官署</t>
  </si>
  <si>
    <t>東京電力エナジーパートナー株式会社
東京都千代田区内幸町１－１－３</t>
  </si>
  <si>
    <t>同種の他の契約の予定価格を類推されるおそれがあるため公表しない</t>
  </si>
  <si>
    <t>基本料金
@1630.80円ほか</t>
  </si>
  <si>
    <t>単価契約
予定調達総額
129,673,603円(B)
一部分担契約・分担予定額
106,068,268円</t>
  </si>
  <si>
    <t>同種の他の契約の予定価格を類推されるおそれがあるため公表しない</t>
  </si>
  <si>
    <t>仙台空港官庁部分他9庁舎における電力供給単価契約
510,727kwhほか</t>
  </si>
  <si>
    <t>支出負担行為担当官
横浜税関総務部長
中村　三一
神奈川県横浜市中区海岸通１－１
ほか２官署</t>
  </si>
  <si>
    <t>東北電力株式会社
宮城県仙台市青葉区１－７－１</t>
  </si>
  <si>
    <t>一般競争入札</t>
  </si>
  <si>
    <t>他官署で入札を実施したため</t>
  </si>
  <si>
    <t>基本料金
@1782.00円ほか</t>
  </si>
  <si>
    <t>単価契約
予定調達総額
45,713,299円(B)
一部分担契約・分担予定額
16,108,602</t>
  </si>
  <si>
    <t>九段第3合同庁舎19階電算機室UPS保守
一式</t>
  </si>
  <si>
    <t>富士電機株式会社営業本部　社会ソリューション第一統括部
東京都品川区大崎１－１１－２</t>
  </si>
  <si>
    <t>-</t>
  </si>
  <si>
    <t>羽田空港官庁施設設備管理（設備保守・運転監視）業務
一式</t>
  </si>
  <si>
    <t>支出負担行為担当官
東京税関総務部長
徳田　郁生　
東京都江東区青海２－７－１１
ほか４官署</t>
  </si>
  <si>
    <t>ヒューマン建物管理協同組合
東京都新宿区百人町３－１－６</t>
  </si>
  <si>
    <t>分担契約・契約総額118,044,000円
(B)</t>
  </si>
  <si>
    <t>新潟空港ターミナルビル官庁専有部分空調設備等保守
一式</t>
  </si>
  <si>
    <t>支出負担行為担当官
東京税関総務部長
徳田　郁生　
東京都江東区青海２－７－１１
ほか４官署</t>
  </si>
  <si>
    <t>新潟交友事業株式会社
新潟県新潟市東区材木町１－４６</t>
  </si>
  <si>
    <t>分担契約・契約総額
2,478,600円
(B)</t>
  </si>
  <si>
    <t>平成31年度船舶用免税軽油の調達（区分1・監視艇「あさひ」用・JIS　K2204）
95KL</t>
  </si>
  <si>
    <t>株式会社神奈川アポロイル
神奈川県川崎市川崎区浅田１－１１－１０　</t>
  </si>
  <si>
    <t>@100.44円／L</t>
  </si>
  <si>
    <t xml:space="preserve">単価契約予定調達総額9,541,800円
</t>
  </si>
  <si>
    <t>平成31年度船舶用免税軽油の調達（区分2・監視艇「つばさ」用・JIS　K2204）
354KL</t>
  </si>
  <si>
    <t>新商株式会社
新潟県新潟市中央区竜が島１－４－３－７</t>
  </si>
  <si>
    <t>@73.98円／L</t>
  </si>
  <si>
    <t xml:space="preserve">単価契約・予定調達総額
26,188,920円
</t>
  </si>
  <si>
    <t>平成31年度　インターネットを使用した船舶データ情報検索サービスの提供　一式</t>
  </si>
  <si>
    <t>支出負担行為担当官
東京税関総務部長
徳田　郁生
東京都江東区青海２－７－１１</t>
  </si>
  <si>
    <t>ＩＨＳマークイットジャパン合同会社
東京都中央区京橋３－１－１</t>
  </si>
  <si>
    <t>平成31年度　ウイルス対策ソフトウェアの調達</t>
  </si>
  <si>
    <t>株式会社秋山商会
東京都中央区東日本橋２－１３－５</t>
  </si>
  <si>
    <t>平成31年度輸出入・港湾関連情報処理システム用OCR納付書等の印刷
輸出入・港湾関連情報処理システム用OCR納付書（納付書・領収証書）　721,000枚　ほか2品目</t>
  </si>
  <si>
    <t>支出負担行為担当官
東京税関総務部長
徳田　郁生
東京都江東区青海２－７－１１</t>
  </si>
  <si>
    <t>株式会社阿部紙工
福島県福島市庄野字柿場１－１１</t>
  </si>
  <si>
    <t>11,955,549
(A)</t>
  </si>
  <si>
    <t>@2.99円ほか</t>
  </si>
  <si>
    <t>65.3%
(B/A×100）</t>
  </si>
  <si>
    <t>単価契約・予定調達総額
7,810,992円
(B)</t>
  </si>
  <si>
    <t>平成31年度書籍等仕分梱包運搬業務
3,214箱</t>
  </si>
  <si>
    <t>朝日梱包株式会社
東京都墨田区江東橋５－７ー１０</t>
  </si>
  <si>
    <t>2,947,236
(A)</t>
  </si>
  <si>
    <t>@650円ほか</t>
  </si>
  <si>
    <t>87.8%
(B/A×100）</t>
  </si>
  <si>
    <t>単価契約・予定調達総額
2,590,110円
(B)</t>
  </si>
  <si>
    <t>電波時計等の購入
電波時計等1,656式</t>
  </si>
  <si>
    <t>支出負担行為担当官
東京税関総務部長
徳田　郁生
東京都江東区青海２－７－１１
ほか３官署</t>
  </si>
  <si>
    <t>トーコーコーポレーション株式会社
東京都千代田区内神田３－５－５</t>
  </si>
  <si>
    <t>＠11,642円</t>
  </si>
  <si>
    <t>単価契約・予定調達総額
19,279,814円
(B)
分担契約・分担予定額
1,245,694円</t>
  </si>
  <si>
    <t>貴金属等保管及び運搬警備業務（単価契約）
570容器ほか</t>
  </si>
  <si>
    <t>センチュリー株式会社
東京都文京区千駄木１－２３－６</t>
  </si>
  <si>
    <t>＠1,836円/容器
ほか</t>
  </si>
  <si>
    <t>単価契約
予定調達総額
13,659,840円</t>
  </si>
  <si>
    <t>平成31年度　東京税関コンテナ検査センター及び東京税関城南島コンテナ検査センター車両誘導等業務委託　一式</t>
  </si>
  <si>
    <t>株式会社イー・アール
茨城県龍ヶ崎市佐貫３－１１－１４</t>
  </si>
  <si>
    <t>平成31年度　東京税関新潟コンテナ検査センター車両誘導等業務委託　一式</t>
  </si>
  <si>
    <t>株式会社ＹＡＲＵＳＨＩＫＡ
新潟県新潟市中央区下所島２-８-１４</t>
  </si>
  <si>
    <t>平成31年度 遠隔操作カメラの賃貸借（単価契約）
平成31年4月1日～平成32年3月31日</t>
  </si>
  <si>
    <t>支出負担行為担当官
東京税関総務部長
徳田　郁生
東京都江東区青海２－７－１１</t>
  </si>
  <si>
    <t>株式会社ノビタス
神奈川県横浜市港北区新横浜３－１７－５</t>
  </si>
  <si>
    <t>＠2,160円/日
ほか</t>
  </si>
  <si>
    <t>単価契約
予定調達総額
2,601,180円</t>
  </si>
  <si>
    <t>平成31年度　電離放射線（Ｘ線）被曝線量測定業務委託
X線装置装着用3014件ほか2品目</t>
  </si>
  <si>
    <t>株式会社千代田テクノル
東京都文京区湯島１－７－１２</t>
  </si>
  <si>
    <t>＠432円/件ほか</t>
  </si>
  <si>
    <t>単価契約
予定調達総額
1,499,018円</t>
  </si>
  <si>
    <t>平成31年度  分析消耗品の調達（単価契約）
定性濾紙 No.2 90mm　22箱ほか79品目</t>
  </si>
  <si>
    <t>株式会社チヨダサイエンス
東京都千代田区鍛冶町１－８－６</t>
  </si>
  <si>
    <t>＠2,172円/箱ほか</t>
  </si>
  <si>
    <t>単価契約
予定調達総額
3,135,440円</t>
  </si>
  <si>
    <t>平成31年度　麻薬探知犬飼料の調達（単価契約）
麻薬探知犬飼料a352袋ほか3品目</t>
  </si>
  <si>
    <t>支出負担行為担当官
東京税関総務部長
徳田　郁生
東京都江東区青海２－７－１１</t>
  </si>
  <si>
    <t>株式会社シューエイ商行
千葉県千葉市中央区亀井町４－１５</t>
  </si>
  <si>
    <t xml:space="preserve"> ＠6,264円ほか</t>
  </si>
  <si>
    <t xml:space="preserve">単価契約
予定調達総額
3,730,752円
</t>
  </si>
  <si>
    <t>平成31年度　麻薬探知犬の飼育管理及びダミー作成の業務委託（成田）
平日業務委託（10h）480人日ほか2項目</t>
  </si>
  <si>
    <t>株式会社MILANコーポレーション
神奈川県横浜市青葉区奈良３－２１－１０</t>
  </si>
  <si>
    <t>　＠15,444円ほか</t>
  </si>
  <si>
    <t xml:space="preserve">単価契約
予定調達総額
14,556,996円
</t>
  </si>
  <si>
    <t>平成31年度　麻薬探知犬の飼育管理業務委託（羽田）
126回</t>
  </si>
  <si>
    <t>株式会社フロントベル
埼玉県越谷市谷中町４－１７０</t>
  </si>
  <si>
    <t>　＠14,904円</t>
  </si>
  <si>
    <t>単価契約
予定調達総額
1,877,904円</t>
  </si>
  <si>
    <t>平成31年度各種印刷物の調達　東京税関パンフレット22,000部ほか61品目</t>
  </si>
  <si>
    <t>支出負担行為担当官
東京税関総務部長
徳田　郁生
東京都江東区青海２－７－１１</t>
  </si>
  <si>
    <t>株式会社ミニカラー
東京都千代田区神田佐久間町３－２３</t>
  </si>
  <si>
    <t>平成31年度衛生用消耗品の調達（単価契約）
トイレットペーパー20,840巻ほか4点</t>
  </si>
  <si>
    <t>支出負担行為担当官
東京税関総務部長
徳田　郁生
東京都江東区青海２－７－１１
ほか７官署</t>
  </si>
  <si>
    <t>オイラー株式会社
東京都練馬区小竹町１－１０－１</t>
  </si>
  <si>
    <t>　＠67円ほか</t>
  </si>
  <si>
    <t>単価契約
予定調達総額
1,866,618円
（B）
分担契約・分担予定額
1,107,901円</t>
  </si>
  <si>
    <t>平成31年度クリーニング（単価契約）
作業衣（上衣）9,909着ほか9点</t>
  </si>
  <si>
    <t>有限会社南白山クリーニング
東京都町田市金森２－１５－２４</t>
  </si>
  <si>
    <t>＠270円ほか</t>
  </si>
  <si>
    <t>単価契約
予定調達総額
5,232,405円</t>
  </si>
  <si>
    <t>平成31年度蛍光灯の調達（単価契約）
蛍光灯(FHF50EX-N型）489本ほか15品目</t>
  </si>
  <si>
    <t>支出負担行為担当官
東京税関総務部長
徳田　郁生
東京都江東区青海２－７－１１
ほか７官署</t>
  </si>
  <si>
    <t>東京メタル工業株式会社
東京都杉並区和田１－３０－４</t>
  </si>
  <si>
    <t>1,306,635
（A）</t>
  </si>
  <si>
    <t>＠748円ほか</t>
  </si>
  <si>
    <t>81.9%
（B/A×100）</t>
  </si>
  <si>
    <t>単価契約
予定調達総額
1,071,015円
（B）
分担契約・分担予定金額
454,483円</t>
  </si>
  <si>
    <t>平成31年度コピー用紙の調達（単価契約）
A4（2,500枚/箱）9,567箱ほか3品目</t>
  </si>
  <si>
    <t>支出負担行為担当官
東京税関総務部長
徳田　郁生
東京都江東区青海２－７－１１
ほか１官署</t>
  </si>
  <si>
    <t>桔梗屋紙商事株式会社
神奈川県横浜市金沢区幸浦２－２３－８</t>
  </si>
  <si>
    <t>＠1,533円ほか</t>
  </si>
  <si>
    <t>単価契約
予定調達総額
14,944,899円
分担契約・分担予定金額
10,836,385円</t>
  </si>
  <si>
    <t>平成31年度　健康診断業務（採用時健康診断　VDT健康診断）　一式</t>
  </si>
  <si>
    <t>医療法人社団日健会
東京都江東区亀戸６－５６－１５</t>
  </si>
  <si>
    <t>＠756円ほか</t>
  </si>
  <si>
    <t>単価契約
予定調達総額
1,761,868円</t>
  </si>
  <si>
    <t xml:space="preserve">平成31年度　トナーカートリッジ等の調達
（TS30B）67個ほか102品目
</t>
  </si>
  <si>
    <t>＠15,033円ほか</t>
  </si>
  <si>
    <t>単価契約
予定調達総額
11,234,160円</t>
  </si>
  <si>
    <t>平成31年度　貨物等運搬契約
1,034件ほか153項目</t>
  </si>
  <si>
    <t>日本通運株式会社　航空事業支店
東京都港区海岸３－１８－１</t>
  </si>
  <si>
    <t>＠583円ほか</t>
  </si>
  <si>
    <t>単価契約
予定調達総額
3,266,730円</t>
  </si>
  <si>
    <t>自動車燃料油の調達
レギュラーガソリン124,000ℓ
ほか1品目</t>
  </si>
  <si>
    <t>國際油化株式会社
東京都中央区東日本橋２－７－１</t>
  </si>
  <si>
    <t>＠137.376円/ℓほか</t>
  </si>
  <si>
    <t>単価契約・予定調達総額
17,627,664円</t>
  </si>
  <si>
    <t>羽田空港官庁施設清掃業務
一式</t>
  </si>
  <si>
    <t>支出負担行為担当官
東京税関総務部長
徳田　郁生
東京都江東区青海２－７－１１
ほか４官署</t>
  </si>
  <si>
    <t>日本空港テクノ株式会社
東京都大田区羽田空港３－３－２</t>
  </si>
  <si>
    <t>分担契約・契約総額
27,648,000円
(B)</t>
  </si>
  <si>
    <t>羽田空港官庁施設警備業務
一式</t>
  </si>
  <si>
    <t>首都圏ビルサービス協同組合
東京都港区赤坂１－１－１６</t>
  </si>
  <si>
    <t>分担契約・契約総額
52,769,880円
(B)</t>
  </si>
  <si>
    <t xml:space="preserve">
東京港湾合同庁舎等における廃棄物処理委託契約
一般廃棄物49,000kg
ほか5品目
</t>
  </si>
  <si>
    <t>支出負担行為担当官
東京税関総務部長
徳田　郁生
東京都江東区青海２－７－１１
ほか６官署</t>
  </si>
  <si>
    <t>株式会社樽味商会
東京都葛飾区小菅２－８－１７</t>
  </si>
  <si>
    <t>＠15.984円/kgほか</t>
  </si>
  <si>
    <t>単価契約・予定調達総額1,729,219円
(B)
分担契約・分担予定額1,416,822円</t>
  </si>
  <si>
    <t xml:space="preserve">
新潟空港国際線旅客ターミナルビル清掃業務
一式
</t>
  </si>
  <si>
    <t>支出負担行為担当官
東京税関総務部長
徳田　郁生
東京都江東区青海２－７－１１
ほか４官署</t>
  </si>
  <si>
    <t>分担契約・契約総額
2,754,000円
(B)</t>
  </si>
  <si>
    <t xml:space="preserve">
新潟税関支署東港出張所清掃業務
一式
</t>
  </si>
  <si>
    <t>株式会社サン・ビルサービス
新潟県新潟市東区河渡本町８－２４</t>
  </si>
  <si>
    <t xml:space="preserve">
東京税関宿舎・寮管理業務
一式
</t>
  </si>
  <si>
    <t>株式会社東洋ジービー
東京都江東区佐賀１－１－６</t>
  </si>
  <si>
    <t>立川出張所横田旅具検査場清掃業務
一式</t>
  </si>
  <si>
    <t>株式会社須田ビルメンテナンス
東京都立川市砂川町４－２４－１３</t>
  </si>
  <si>
    <t xml:space="preserve">
東京国際空港IDカード発行業務委託
一式
</t>
  </si>
  <si>
    <t>支出負担行為担当官
東京税関総務部長
徳田　郁生
東京都江東区青海２－７－１１
ほか１官署</t>
  </si>
  <si>
    <t>トッパン・フォームズ株式会社
東京都港区東新橋１－７－３</t>
  </si>
  <si>
    <t>分担契約・契約総額55,728,000円</t>
  </si>
  <si>
    <t>東京国際空港IDカード管理システム保守請負業務委託
一式</t>
  </si>
  <si>
    <t>八洲電機株式会社
東京都港区新橋３－１－１</t>
  </si>
  <si>
    <t>分担契約・契約総額
7,344,000円</t>
  </si>
  <si>
    <t xml:space="preserve">
前橋地方合同庁舎清掃業務
</t>
  </si>
  <si>
    <t>支出負担行為担当官
東京税関総務部長
徳田　郁生
東京都江東区青海２－７－１１
ほか８官署</t>
  </si>
  <si>
    <t>株式会社アメニティジャパン
茨城県水戸市元台町１５２６</t>
  </si>
  <si>
    <t>分担契約・契約総額
10,779,480円</t>
  </si>
  <si>
    <t xml:space="preserve">
前橋地方合同庁舎警備業務
</t>
  </si>
  <si>
    <t>日本美装株式会社
埼玉県さいたま市浦和区常盤９－１４－６</t>
  </si>
  <si>
    <t>分担契約・契約総額
29,160,000円</t>
  </si>
  <si>
    <t xml:space="preserve">
前橋地方合同庁舎施設管理業務
</t>
  </si>
  <si>
    <t>新生ビルテクノ株式会社
東京都文京区千駄木３－５０－１３</t>
  </si>
  <si>
    <t>分担契約・契約総額
72,684,000円</t>
  </si>
  <si>
    <t xml:space="preserve">
九段第3合同庁舎・千代田区役所本庁舎産業廃棄物処理業務
</t>
  </si>
  <si>
    <t>支出負担行為担当官
東京税関総務部長
徳田　郁生
東京都江東区青海２－７－１１
ほか７官署</t>
  </si>
  <si>
    <t>大谷清運株式会社
東京都葛飾区水元１－３－１３</t>
  </si>
  <si>
    <t>59,695円</t>
  </si>
  <si>
    <t>分担契約・契約総額
1,677,240円</t>
  </si>
  <si>
    <t xml:space="preserve">
自動車保守管理業務一式
</t>
  </si>
  <si>
    <t>SMASフリート株式会社
東京都港区赤坂５－２－２０</t>
  </si>
  <si>
    <t>＠23,760円/本ほか</t>
  </si>
  <si>
    <t>一部単価契約・予定調達総額7,394,544円</t>
  </si>
  <si>
    <t xml:space="preserve">
小型乗用自動車の賃貸借契約
4台
平成31年5月1日～平成36年3月31日
</t>
  </si>
  <si>
    <t>株式会社トヨタレンタリース神奈川
神奈川県横浜市神奈川区栄町７－１</t>
  </si>
  <si>
    <t>一般競争入札（総合評価方式）</t>
  </si>
  <si>
    <t>航空貨物事前報告制度及び本邦出国時の旅客予約記録情報（PNR）報告の導入等に伴う第4次通関情報総合判定システム（第4次CIS）のアプリケーションプログラム保守業務等（運用技術支援）　一式</t>
  </si>
  <si>
    <t>株式会社エヌ・ティ・ティ・データ
東京都江東区豊洲３－３－３</t>
  </si>
  <si>
    <t>成田地区衛生消耗品の調達（単価契約）
トイレットペーパー28,970巻ほか5品目</t>
  </si>
  <si>
    <t>分任支出負担行為担当官
東京税関成田税関支署長
塚田　貴司
千葉県成田市古込字古込１－１
ほか３官署</t>
  </si>
  <si>
    <t>株式会社秋葉商店
千葉県茂原市小林１９７８－２９</t>
  </si>
  <si>
    <t>3,497,112
（A)</t>
  </si>
  <si>
    <t>@61.56円/巻
ほか</t>
  </si>
  <si>
    <t>85.2％
（B/A×100）</t>
  </si>
  <si>
    <t>単価契約
予定調達総額
2,982,619円
（B)
分担契約
分担予定額
2,879,454円</t>
  </si>
  <si>
    <t>成田空港合同庁舎設備保守
一式</t>
  </si>
  <si>
    <t>株式会社成田空港美整社
千葉県成田市取香５２９－６３</t>
  </si>
  <si>
    <t>一般競争入札</t>
  </si>
  <si>
    <t>-</t>
  </si>
  <si>
    <t>分担契約
契約総額
9,072,000円
（B)</t>
  </si>
  <si>
    <t>成田空港PTB諸設備保守
一式</t>
  </si>
  <si>
    <t>分任支出負担行為担当官
東京税関成田税関支署長
塚田　貴司
千葉県成田市古込字古込１－１</t>
  </si>
  <si>
    <t>株式会社成田エアポートテクノ
千葉県成田市古込字古込１－１</t>
  </si>
  <si>
    <t>成田空港合同庁舎警備業務
一式</t>
  </si>
  <si>
    <t>株式会社セノン
東京都新宿区西新宿２－１－１</t>
  </si>
  <si>
    <t>分担契約
契約総額
19,440,000円
（B)</t>
  </si>
  <si>
    <t>成田国際空港地区清掃業務　　
一式</t>
  </si>
  <si>
    <t>分任支出負担行為担当官
東京税関成田税関支署長
塚田　貴司
千葉県成田市古込字古込１－１
ほか４官署</t>
  </si>
  <si>
    <t>株式会社成田空港美整社
千葉県成田市取香５２９－６３</t>
  </si>
  <si>
    <t>分担契約
契約総額
167,109,447円
（B)</t>
  </si>
  <si>
    <t>平成31年度クリーニングの単価契約
シーツ10,705枚
ほか3品目</t>
  </si>
  <si>
    <t>分任支出負担行為担当官
東京税関成田税関支署長
塚田　貴司
千葉県成田市古込字古込１－１</t>
  </si>
  <si>
    <t>社会福祉法人実りの会
千葉県八千代市小池412-3</t>
  </si>
  <si>
    <t>'@183.6円/枚ほか</t>
  </si>
  <si>
    <t>単価契約・予定調達総額2,384,964円</t>
  </si>
  <si>
    <t>成田国際空港税関旅具検査場案内等業務委託（単価契約）
平成31年4月1日～令和2年3月31日</t>
  </si>
  <si>
    <t>サンエス警備保障株式会社
千葉県千葉市花見川区幕張本郷５‐４‐７</t>
  </si>
  <si>
    <t>'@1,719円/時間</t>
  </si>
  <si>
    <t>単価契約・予定調達総額23,283,573円</t>
  </si>
  <si>
    <t>平成31年度外郵業務用各種印刷物等の印刷製本
国際郵便物課税通知書629,000枚　ほか11品目</t>
  </si>
  <si>
    <t>木場フォーム印刷株式会社
石川県小松市犬丸町丙２５</t>
  </si>
  <si>
    <t>平成31年度　税関LAN用トナーカートリッジ等の調達（単価契約）
トナーカートリッジSP6400S　2,239箱　ほか14品目</t>
  </si>
  <si>
    <t>富士電機ＩＴソリューション株式会社
東京都千代田区外神田６－１５－１２</t>
  </si>
  <si>
    <t>179,661,041円
(A)</t>
  </si>
  <si>
    <t>@40,000円ほか</t>
  </si>
  <si>
    <t>98.9%
(B/A×100）</t>
  </si>
  <si>
    <t>単価契約・予定調達総額
177,758,203円
(B)</t>
  </si>
  <si>
    <t>平成31年度　安全靴の調達（単価契約）
1,441足</t>
  </si>
  <si>
    <t>株式会社穂高商事
神奈川県横浜市中区北仲通３－３４－２</t>
  </si>
  <si>
    <t>@3,270円</t>
  </si>
  <si>
    <t xml:space="preserve">単価契約・予定調達総額
5,089,035円
(B)
</t>
  </si>
  <si>
    <t>平成30年度（補正予算）　車載式不正薬物・爆発物探知装置の調達
4式</t>
  </si>
  <si>
    <t>株式会社日立ハイテクソリューションズ
東京都中央区晴海１－８－１０</t>
  </si>
  <si>
    <t>平成31年度羽田税関支署におけるクリーニング（単価契約）
シーツ5,280枚ほか1点</t>
  </si>
  <si>
    <t>＠194円ほか</t>
  </si>
  <si>
    <t>単価契約
予定調達総額
1,317,254円</t>
  </si>
  <si>
    <t>警備輸送ならびにこれに関する業務
233回</t>
  </si>
  <si>
    <t>支出負担行為担当官
東京税関総務部長
徳田　郁生
東京都江東区青海２－７－１１</t>
  </si>
  <si>
    <t>綜合警備保障株式会社
東京都港区元赤坂１－６－６</t>
  </si>
  <si>
    <t>@14,202円</t>
  </si>
  <si>
    <t>単価契約
予定調達総額
3,309,066円</t>
  </si>
  <si>
    <t>平成31年度文具類の調達（単価契約）
オープン個別フォルダ　B4248冊ほか267品目</t>
  </si>
  <si>
    <t>株式会社マルハチ
神奈川県横浜市鶴見区鶴見中央４－２－１４</t>
  </si>
  <si>
    <t>17,918,072
（A）</t>
  </si>
  <si>
    <t>@3,676円ほか</t>
  </si>
  <si>
    <t>83.0%
（B/A×100）</t>
  </si>
  <si>
    <t>単価契約
予定調達総額
14,874,013円
（B）
分担契約・分担予定金額
9,788,940円</t>
  </si>
  <si>
    <t>消費税免税販売手続の電子化等に伴う第4次通関情報総合判定システム（第4次CIS）のプログラム変更　一式</t>
  </si>
  <si>
    <t>第4次通関情報総合判定システム（第4次CIS）の外部インタフェース機能の強化に伴うハードウェアの賃貸借及び保守
令和2年4月1日～令和6年3月31日</t>
  </si>
  <si>
    <t>平成31年度　税関職員用検査着の調達
男子夏上衣657着　ほか11品目</t>
  </si>
  <si>
    <t>株式会社ヴィナ
東京都港区西新橋１－２０－１０</t>
  </si>
  <si>
    <t xml:space="preserve">
普通乗用自動車（ハイブリッド）1台の交換購入
</t>
  </si>
  <si>
    <t>株式会社ミリオンオートサービス
愛知県安城市高棚町小牧３０</t>
  </si>
  <si>
    <t>小型乗用自動車（ハイブリッド）2台の交換購入</t>
  </si>
  <si>
    <t>日産自動車販売株式会社
東京都港区海岸３－１８－１７</t>
  </si>
  <si>
    <t xml:space="preserve">
貨物自動車2台の交換購入
</t>
  </si>
  <si>
    <t xml:space="preserve">
小型乗用自動車1台の交換購入
</t>
  </si>
  <si>
    <t>平成31年度　定期健康診断業務　一式</t>
  </si>
  <si>
    <t>＠54,000円ほか</t>
  </si>
  <si>
    <t>単価契約
予定調達総額
9,930,621円</t>
  </si>
  <si>
    <t>平成31年度　自動体外式除細動器等の調達
自動体外式除細動器10台　ほか4品目</t>
  </si>
  <si>
    <t>広友サービス株式会社
東京都港区赤坂１－４－１７</t>
  </si>
  <si>
    <t>一般競争入札</t>
  </si>
  <si>
    <t>平成31年度　文書裁断機の調達　35台</t>
  </si>
  <si>
    <t>株式会社マルハチ
神奈川県横浜市鶴見区鶴見中央４－２－１４</t>
  </si>
  <si>
    <t>ローカルネットワーク構築等に係る調達
令和元年9月1日～令和5年8月31日</t>
  </si>
  <si>
    <t>エヌ・ティ・ティ・コミュニケーションズ株式会社
東京都千代田区大手町２－３－１
東京センチュリー株式会社
東京都千代田区神田練塀町３</t>
  </si>
  <si>
    <t>7010001064648
6010401015821</t>
  </si>
  <si>
    <t>東京税関羽田税関支署　什器類の調達及び移設作業の請負業務　一式</t>
  </si>
  <si>
    <t>株式会社オフィスランド
東京都大田区萩中３－１２－１２</t>
  </si>
  <si>
    <t>麻薬探知犬訓練センター室羽田犬舎整備に係る鉄道構造物への影響検討業務　一式</t>
  </si>
  <si>
    <t>パシフィックコンサルタンツ株式会社
東京都千代田区神田錦町３－２２</t>
  </si>
  <si>
    <t>平成31年度　税関職員用制帽の調達
男子用制帽234個ほか1品目</t>
  </si>
  <si>
    <t>支出負担行為担当官
東京税関総務部長
徳田　郁生
東京都江東区青海２－７－１１</t>
  </si>
  <si>
    <t>株式会社メイト・商会
東京都台東区柳橋１－３０－７</t>
  </si>
  <si>
    <t>平成31年度　税関職員用冬制服の調達
男子上衣584着ほか4品目</t>
  </si>
  <si>
    <t>株式会社カンセン
東京都中央区日本橋中洲６－１３</t>
  </si>
  <si>
    <t>図書「関税率表解説追録40号」ほかの購入
関税率表解説追録40号ほか1品目</t>
  </si>
  <si>
    <t>支出負担行為担当官
東京税関総務部長
徳田　郁生
東京都江東区青海２－７－１１
ほか1官署</t>
  </si>
  <si>
    <t>株式会社かんぽう
大阪府大阪市西区江戸堀１－２－１４</t>
  </si>
  <si>
    <t>6,223,916
（A）</t>
  </si>
  <si>
    <t>90.5％
(B/A×100)</t>
  </si>
  <si>
    <t>分担契約
契約総額
5,633,820円
    (B)</t>
  </si>
  <si>
    <t>税関情報総合提供システム（JCIS）の通信暗号化及びハードウェア賃貸借
令和元年12月1日～令和3年9月30日</t>
  </si>
  <si>
    <t>富士通株式会社
東京都港区東新橋１－５－２
東京センチュリー株式会社
東京都千代田区神田練塀町３</t>
  </si>
  <si>
    <t>1020001071491
6010401015821</t>
  </si>
  <si>
    <t>携帯品・別送品申告書の印刷
携帯品・別送品申告書　和文　3,699,000枚　ほか6品目</t>
  </si>
  <si>
    <t>株式会社アイネット
東京都中央区銀座７－１６－２１</t>
  </si>
  <si>
    <t>6,825,535
（A）</t>
  </si>
  <si>
    <t>@0.59円ほか</t>
  </si>
  <si>
    <t>88.1%
(B/A×100)</t>
  </si>
  <si>
    <t>単価契約
予定調達総額
6,019,326円  
    (B)</t>
  </si>
  <si>
    <t>税関検査場電子申告ゲートの調達　10式</t>
  </si>
  <si>
    <t>日本電気株式会社
東京都港区芝５－７－１</t>
  </si>
  <si>
    <t>屋外喫煙所に使用するパーテーション等の調達
パーテーション33式ほか2品目</t>
  </si>
  <si>
    <t>ミズノ株式会社　 
東京都大田区萩中３－６－４</t>
  </si>
  <si>
    <t>令和元年度　特別定期健康診断業務（特定有害物質取扱者等）
一式</t>
  </si>
  <si>
    <t>支出負担行為担当官
東京税関総務部長
徳田　郁生
東京都江東区青海２－７－１１</t>
  </si>
  <si>
    <t>医療法人社団彩新会
東京都江東区青海２－５－１０</t>
  </si>
  <si>
    <t>＠16,200円ほか</t>
  </si>
  <si>
    <t>単価契約
予定調達総額
3,310,290円</t>
  </si>
  <si>
    <t>新型インフルエンザ等対策物品の調達
Ｎ95マスク8,000枚ほか4品目</t>
  </si>
  <si>
    <t>有限会社クレスト
東京都文京区小石川３－３５－２</t>
  </si>
  <si>
    <t>＠90円ほか</t>
  </si>
  <si>
    <t>単価契約
予定調達総額
1,680,372円</t>
  </si>
  <si>
    <t>東京税関麻薬探知犬訓練センター構内草刈等
一式</t>
  </si>
  <si>
    <t>株式会社グリーンテック
神奈川県藤沢市打戻１８３３</t>
  </si>
  <si>
    <t>-</t>
  </si>
  <si>
    <t>令和元年度前期　白灯油の調達</t>
  </si>
  <si>
    <t>支出負担行為担当官
東京税関総務部長
徳田　郁生
東京都江東区青海２－７－１１
ほか６官庁</t>
  </si>
  <si>
    <t>日東鉱油有限会社
東京都葛飾区小菅３－１１－１２</t>
  </si>
  <si>
    <t>4,123,912
（A）</t>
  </si>
  <si>
    <t>＠68.904円/ℓ
＠76.248円/ℓ</t>
  </si>
  <si>
    <t>93.4%
(B/A*100)</t>
  </si>
  <si>
    <t>一部分担契約
3,307,888円
単価契約
予定調達総額3,854,418円
（B）</t>
  </si>
  <si>
    <t>東京税関大型監視艇建造一式</t>
  </si>
  <si>
    <t>三菱造船株式会社
神奈川県横浜市西区みなとみらい３－３－１</t>
  </si>
  <si>
    <t>令和元年度　麻薬探知犬ハンドラー用制服等の調達
夏上衣99着ほか12品目</t>
  </si>
  <si>
    <t>株式会社穂高商事
神奈川県横浜市中区北仲通３－３４－２</t>
  </si>
  <si>
    <t>平成31年度　不正薬物・爆発物探知装置の調達　6式</t>
  </si>
  <si>
    <t>支出負担行為担当官　　　　　　　　　　　　　　　　　　　　東京税関総務部長
徳田　郁生
東京都江東区青海２－７－１１</t>
  </si>
  <si>
    <t>株式会社日立ハイテクソリューションズ
東京都中央区晴海１－８－１０</t>
  </si>
  <si>
    <t>平成31年度　通関事務総合データ通信システム（税関LAN）における複合機認証印刷用機器の調達　530台</t>
  </si>
  <si>
    <t>富士電機ＩＴソリューション株式会社
東京都千代田区外神田６－１５－１２</t>
  </si>
  <si>
    <t>車載式Ｘ線貨物検査装置の調達及びその保守業務　1式</t>
  </si>
  <si>
    <t>加賀ソルネット株式会社
東京都中央区八丁堀３－２７－１０</t>
  </si>
  <si>
    <t>低エネルギーＸ線検査貨物検査装置の調達及びその保守業務　2式</t>
  </si>
  <si>
    <t>株式会社イシダ
京都府京都市左京区聖護院山王町４４</t>
  </si>
  <si>
    <t xml:space="preserve">東京国際空港貨物地区電気需給契約 874,583kwhほか
</t>
  </si>
  <si>
    <t>支出負担行為担当官
東京税関総務部長
徳田　郁生
東京都江東区青海２－７－１１
ほか３官署</t>
  </si>
  <si>
    <t>東京国際エアカーゴターミナル株式会社
東京都大田区羽田空港２－６－３</t>
  </si>
  <si>
    <t>東京国際空港貨物地区における電気の供給については、左記業者が一括して行っており、契約相手方が特定され契約価格の競争による契約相手方の選定を許さないことから、会計法第29条の3第4項に該当するため。</t>
  </si>
  <si>
    <t>22,007,996
(A)</t>
  </si>
  <si>
    <t>25.164円/kwh</t>
  </si>
  <si>
    <t>100%
(B/A×100)</t>
  </si>
  <si>
    <t xml:space="preserve">単価契約
予定調達総額
22,007,996円(B)
分担契約・分担予定額
12,852,382円
</t>
  </si>
  <si>
    <t>東京国際空港国際線旅客地区維持管理契約
一式</t>
  </si>
  <si>
    <t>支出負担行為担当官
東京税関総務部長
徳田　郁生
東京都江東区青海２－７－１１
ほか４官署</t>
  </si>
  <si>
    <t>東京国際空港ターミナル株式会社
東京都大田区羽田空港２－６－５</t>
  </si>
  <si>
    <t>本契約に係る維持管理業務については、左記業者が一括して行っており、契約相手方が特定され、契約価格の競争による契約相手方の選定を許さないことから、会計法第29条の3第4項に該当するため。</t>
  </si>
  <si>
    <t>293,660,546
(A)</t>
  </si>
  <si>
    <t>@3.11円/MJほか</t>
  </si>
  <si>
    <t>単価契約
予定調達総額
293,660,546円(B)
分担契約・分担予定額
170,133,295</t>
  </si>
  <si>
    <t>東京国際空港における上下水道利用契約
20,083㎥</t>
  </si>
  <si>
    <t>空港施設株式会社
東京都大田区羽田空港１－６－５</t>
  </si>
  <si>
    <t>東京国際空港における上下水道の供給については左記業者が一括して行っており、契約相手方が特定され、契約価格の競争による契約相手方の選定を許さないことから、会計法第29条の3第4項に該当するため。</t>
  </si>
  <si>
    <t>28,095,665
(A)</t>
  </si>
  <si>
    <t>@263.52円/㎥
ほか</t>
  </si>
  <si>
    <t xml:space="preserve">単価契約
予定調達総額
28,095,665円(B)
分担契約・分担予定額
18,142,089円
</t>
  </si>
  <si>
    <t>輸出入・港湾関連情報処理システム利用契約
一式</t>
  </si>
  <si>
    <t>支出負担行為担当官
東京税関総務部長
徳田　郁生
東京都江東区青海２－７－１１</t>
  </si>
  <si>
    <t>輸出入・港湾関連情報処理センター株式会社
神奈川県川崎市幸区堀川町５８０</t>
  </si>
  <si>
    <t>税関関係法令に係る手続等を「行政手続等における情報通信の技術の利用に関する法律」第3条（電子情報処理組織による申請等）及び第4条（電子情報処理組織による処分通知等）の規定により電子情報処理組織を使用して行わせる又は行う場合については、「電子情報処理組織による輸出入等関連業務の処理等に関する法律」第2条及び第3条により当該契約相手方が運用するシステムに特定されており、競争を許さないことから、会計法第29条の3第4項に該当するため。</t>
  </si>
  <si>
    <t>東京港湾合同庁舎における熱媒の需給
冷水：6,983,100MJ
温水：1,793,100MJ</t>
  </si>
  <si>
    <t>支出負担行為担当官
東京税関総務部長
徳田　郁生
東京都江東区青海２－７－１１
ほか６官署３団体</t>
  </si>
  <si>
    <t>東京臨海熱供給株式会社
東京都江東区有明３－６－１１</t>
  </si>
  <si>
    <t>東京臨海副都心地区において経済産業大臣の熱供給事業の認可を受けて、熱媒の供給を行っている者は当該1社のみであるため。</t>
  </si>
  <si>
    <t>83,774,502
(A)</t>
  </si>
  <si>
    <t>基本料金
@424.44円ほか</t>
  </si>
  <si>
    <t>単価契約
予定調達総額
83,774,502円(B)
分担契約・分担予定額
70,194,656円</t>
  </si>
  <si>
    <t>新潟空港国際線旅客ターミナルビルにおける冷温水及び温水の需給
冷温水：107.20Gcalほか</t>
  </si>
  <si>
    <t>新潟空港ビルディング株式会社
新潟県新潟市東区松浜町３７１０</t>
  </si>
  <si>
    <t>同施設は、官民共有施設であり、管理者である左記業者が、空港開港当初より一括して冷温水を需給しており、契約相手方は同社に限られ、契約価格の競争による契約相手方の選定を許さないことから、会計法第29条の3第4項に該当するため。</t>
  </si>
  <si>
    <t>3,856,076
(A)</t>
  </si>
  <si>
    <t xml:space="preserve">基本料金
@142,488.72円
ほか
</t>
  </si>
  <si>
    <t xml:space="preserve">単価契約
予定調達総額
3,856,076円(B)
分担契約・分担予定額
3,037,046円
</t>
  </si>
  <si>
    <t>新潟空港ターミナルビル防災管理業務
一式</t>
  </si>
  <si>
    <t>支出負担行為担当官
東京税関総務部長
徳田　郁生　
東京都江東区青海２－７－１１
ほか４官署等</t>
  </si>
  <si>
    <t>会計法第29条の3第4項（契約の性質又は目的が競争を許さない場合）
当該契約は民間部分を含むターミナルビル全体を対象とした三者契約（新潟空港ビルディング㈱、官庁、同社）を締結しており、主たる発注者である新潟空港ビルディング㈱が選定した業者が当該業務を遂行できる唯一の業者であり競争を許さないことから会計法第29条の3第4項に該当する。</t>
  </si>
  <si>
    <t>―</t>
  </si>
  <si>
    <t>分担契約・契約総額
23,259,376円
(B)</t>
  </si>
  <si>
    <t>埼玉方面事務所賃貸借契約
平成31年4月1日～平成32年3月31日</t>
  </si>
  <si>
    <t>支出負担行為担当官
東京税関総務部長
徳田 郁生
東京都江東区青海２－７－１１</t>
  </si>
  <si>
    <t>さいたま商工会議所
埼玉県さいたま市浦和区高砂３－１７－１５</t>
  </si>
  <si>
    <t>契約目的や行政効率面に照らして契約物件の立地、規模及び態様は、代替の見当たらないものであり、競争を許さないことから会計法第29条の３第４項に該当するため。</t>
  </si>
  <si>
    <t>宿舎賃貸借契約
平成31年4月1日～平成32年3月31日</t>
  </si>
  <si>
    <t>新潟県住宅供給公社
新潟県新潟市中央区新光町１５－２</t>
  </si>
  <si>
    <t>保管庫賃貸借契約
平成31年4月1日～平成32年3月31日</t>
  </si>
  <si>
    <t>日本通運株式会社千葉支店
千葉県千葉市中央区今井１－１４－２２</t>
  </si>
  <si>
    <t>公募を実施した結果、業務履行可能な者は１者であって競争を許さないことから、会計法第29条の３第４項に該当するため。</t>
  </si>
  <si>
    <t>X線検査場賃貸借契約
平成31年4月1日～平成32年3月31日</t>
  </si>
  <si>
    <t>ディー・エイチ・エル・ジャパン株式会社
東京都品川区東品川１－３７－８</t>
  </si>
  <si>
    <t>Ｘ線検査場賃貸借契約
平成31年4月1日～平成32年3月31日</t>
  </si>
  <si>
    <t>フェデラルエクスプレスジャパン合同会社
千葉県千葉市美浜区中瀬２－６－１</t>
  </si>
  <si>
    <t>日本通運株式会社東京海外引越支店
東京都品川区東品川５－７－２８</t>
  </si>
  <si>
    <t>ユーピーエス・ジャパン株式会社
東京都港区芝浦４－１３－２３</t>
  </si>
  <si>
    <t>ティエヌティ通関サービス合同会社
東京都江東区新木場１－１２－１０</t>
  </si>
  <si>
    <t>佐渡監視署事務室賃貸借契約
平成31年4月1日～平成32年3月31日</t>
  </si>
  <si>
    <t>両津南埠頭ビル株式会社
新潟県佐渡市両津湊３５３－１</t>
  </si>
  <si>
    <t>東京外郵出張所事務室賃貸借契約
平成31年4月1日～平成32年3月31日</t>
  </si>
  <si>
    <t>日本郵便株式会社東京支社
東京都港区赤坂１－１４－１４</t>
  </si>
  <si>
    <t>新潟支署東港出張所用地使用許可
一式
平成31年4月1日～平成32年3月31日</t>
  </si>
  <si>
    <t>新潟県新潟地域振興局新潟港湾事務所
新潟県新潟市中央区竜が島１－６－３</t>
  </si>
  <si>
    <t>城南島コンテナ検査センター施設用地使用許可一式
平成31年4月1日～平成32年3月31日</t>
  </si>
  <si>
    <t>東京都東京港管理事務所
東京都港区港南３－９－５６</t>
  </si>
  <si>
    <t>住宅地図インターネット検索サービスの提供　一式</t>
  </si>
  <si>
    <t>株式会社ゼンリン東京営業部
東京都千代田区西神田１－１－１</t>
  </si>
  <si>
    <t>公募を実施した結果、業務履行可能な者が1者しかなく競争を許さないことから会計法第29条の3第4項に該当するため。</t>
  </si>
  <si>
    <t>失効情報連携機能における維持管理業務　一式</t>
  </si>
  <si>
    <t>株式会社NTTデータ・アイ
東京都新宿区揚場町１－１８</t>
  </si>
  <si>
    <t>携帯情報端末による税関インターネットメール参照サービスの提供業務等の調達　一式</t>
  </si>
  <si>
    <t>ＫＤＤＩ株式会社　官公庁営業部
東京都千代田区大手町１－８－１</t>
  </si>
  <si>
    <t>平成31年度定期刊行物「関税週報」ほかの購入
関税週報30,888部　ほか4品目</t>
  </si>
  <si>
    <t>支出負担行為担当官
東京税関総務部長
徳田　郁生
東京都江東区青海２－７－１１
ほか１官署</t>
  </si>
  <si>
    <t>全国官報販売協同組合
東京都千代田区霞が関１－４－１</t>
  </si>
  <si>
    <t>一般競争入札において、入札を実施しても落札者となるべき者がいないことから、会計法第２９条の３第５項及び予決令第９９条の２に該当するため</t>
  </si>
  <si>
    <t>14,142,045
（A）</t>
  </si>
  <si>
    <t>@225円ほか</t>
  </si>
  <si>
    <t>99.8%
(B/A×100)</t>
  </si>
  <si>
    <t>単価契約・予定調達総額14,127,885円
(B)
分担契約・分担予定額12,736,467円</t>
  </si>
  <si>
    <t>平成31年度　出力固定式X線貨物検査装置の保守業務委託　一式</t>
  </si>
  <si>
    <t>加賀ソルネット株式会社
東京都中央区八丁堀３－２７－１０</t>
  </si>
  <si>
    <t>平成31年度　出力可変式X線貨物検査装置の保守業務委託　一式</t>
  </si>
  <si>
    <t>株式会社IHI検査計測
東京都品川区南大井６－２５－３</t>
  </si>
  <si>
    <t>平成31年度　車載式X線貨物検査装置の保守業務委託　一式</t>
  </si>
  <si>
    <t>イービストレード株式会社
東京都千代田区神田多町２－１</t>
  </si>
  <si>
    <t>官報公告等掲載契約
6,814行ほか4項目</t>
  </si>
  <si>
    <t>独立行政法人国立印刷局
東京都港区虎ノ門２－２－５</t>
  </si>
  <si>
    <t>官報の編集、印刷及びこれらに付帯する事務は、内閣府より独立行政法人国立印刷局に委任されており、競争性を許さないことから会計法第29条の3第4項に該当するため。</t>
  </si>
  <si>
    <t>＠831円ほか</t>
  </si>
  <si>
    <t>単価契約
予定調達総額
5,662,434円</t>
  </si>
  <si>
    <t>平成31年度Ｘ線貨物検査装置の年間保守請負契約（区分1）　一式</t>
  </si>
  <si>
    <t>株式会社IHI検査計測
東京都品川区南大井６－２５－３</t>
  </si>
  <si>
    <t>＠6,480円/30分
ほか</t>
  </si>
  <si>
    <t>一部単価契約
予定調達総額
56,449,720円</t>
  </si>
  <si>
    <t>平成31年度Ｘ線貨物検査装置の年間保守請負契約（区分2）　一式</t>
  </si>
  <si>
    <t>Smiths　Heimann　GmbH
東京都港区虎ノ門５－１－５</t>
  </si>
  <si>
    <t>一部単価契約
予定調達総額
17,003,952円</t>
  </si>
  <si>
    <t>平成31年度　カウンセリング業務委託　一式</t>
  </si>
  <si>
    <t>株式会社フィスメック
東京都千代田区内神田２－１５－９</t>
  </si>
  <si>
    <t>公募を行い、申込みのあった者のうち当関の要件を満たす全ての者と契約したものであり競争を許さないことから会計法第29条の3第4項に該当するため。</t>
  </si>
  <si>
    <t>＠5,961円ほか</t>
  </si>
  <si>
    <t>単価契約
予定調達総額
3,648,499円</t>
  </si>
  <si>
    <t>有限会社メディカルハート志津
千葉県佐倉市上志津１６６９
ヴァンベール志津２０３号</t>
  </si>
  <si>
    <t>株式会社ヒューマン・タッチ
千葉県船橋市本町７－１０－２</t>
  </si>
  <si>
    <t xml:space="preserve">インターネットを使用した企業情報提供サービスに関する請負契約
21,980.7ポイント
</t>
  </si>
  <si>
    <t>株式会社東京商工リサーチ
東京都千代田区大手町１－３－１</t>
  </si>
  <si>
    <t>＠108円</t>
  </si>
  <si>
    <t>単価契約
予定調達総額
2,373,915円</t>
  </si>
  <si>
    <t>インターネットを使用した国際情報及び記事情報の提供に関する請負契約　一式</t>
  </si>
  <si>
    <t>ダウ・ジョーンズ･ジャパン株式会社
東京都千代田区大手町１－５－１</t>
  </si>
  <si>
    <t xml:space="preserve">企業情報提供等及び企業情報信用調査報告の提供に関する請負契約
30件　ほか
</t>
  </si>
  <si>
    <t>株式会社帝国データバンク
東京都港区南青山２－５－２０</t>
  </si>
  <si>
    <t>＠21,600円ほか</t>
  </si>
  <si>
    <t>単価契約
予定調達総額
12,836,404円</t>
  </si>
  <si>
    <t>インターネットを使用した国別貿易統計情報の提供に関する請負契約
一式</t>
  </si>
  <si>
    <t xml:space="preserve">登記情報提供業務
4,165件ほか6項目
</t>
  </si>
  <si>
    <t>一般財団法人民事法務協会
東京都千代田区内神田１－１３－７</t>
  </si>
  <si>
    <t>電気通信回線による登記情報の提供に関する法律第3条第1項により、登記情報提供業務を行う者を全国に一と限っており、指定法人たる当該契約相手方と契約するものであり、会計法第29条の3第4項に該当するため。
イ（イ）</t>
  </si>
  <si>
    <t>＠335円ほか</t>
  </si>
  <si>
    <t>単価契約
予定調達総額
1,467,805円</t>
  </si>
  <si>
    <t>日経テレコン21の利用
一式</t>
  </si>
  <si>
    <t>支出負担行為担当官
東京税関総務部長
徳田　郁生
東京都江東区青海２－７－１１
ほか１０官署</t>
  </si>
  <si>
    <t>株式会社日本経済新聞社
東京都千代田区大手町１－３－７
日経メディアマーケティング株式会社
東京都千代田区大手町１－３－７</t>
  </si>
  <si>
    <t>3010001033086
7010001025724</t>
  </si>
  <si>
    <t>ビジネス情報等の収集に不可欠な新聞・雑誌記事、企業情報、財務情報等のデータベース検索サービスである日経テレコン２１について、当該情報を提供することができる唯一の者であって、会計法第29条の3第4項に該当するため。
ニ（へ）</t>
  </si>
  <si>
    <t>3,926,544
（A）</t>
  </si>
  <si>
    <t>100.0%
（B/A×100）</t>
  </si>
  <si>
    <t>分担契約
契約総額
3,926,544円
（B）</t>
  </si>
  <si>
    <t xml:space="preserve">
東京航空貨物出張所及び麻薬探知犬訓練センター室清掃業務
一式
</t>
  </si>
  <si>
    <t>有限会社総合ビルメンテナンス
千葉県我孫子市南新木４－２３－２－１０３</t>
  </si>
  <si>
    <t>一般競争入札を実施したが、落札者が決定しなかったことから予算決算及び会計令第99条の２に該当するため。</t>
  </si>
  <si>
    <t xml:space="preserve">
大井出張所及び晴海庁舎清掃業務
一式
</t>
  </si>
  <si>
    <t>羽田空港官庁施設塵芥処理
61,000kg</t>
  </si>
  <si>
    <t>株式会社櫻商会
東京都大田区京浜島２－１４－１１</t>
  </si>
  <si>
    <t>羽田空港から排出される一般廃棄物は同空港内の敷地内で処理することとされており、同敷地内で処理施設を所有している唯一の業者であり競争を許さないことから、会計法第29条の3第4項に該当するため。</t>
  </si>
  <si>
    <t>＠37.8円/kg</t>
  </si>
  <si>
    <t>単価契約・予定調達総額2305800円
分担契約・分担予定額1,351,314円</t>
  </si>
  <si>
    <t>小型乗用自動車の賃貸借契約
1台
平成31年4月1日～平成32年9月30日</t>
  </si>
  <si>
    <t>株式会社トヨタレンタリース埼玉
埼玉県さいたま市大宮区吉敷町１－１５－１</t>
  </si>
  <si>
    <t>芝浦庁舎等3庁舎機械警備業務一式</t>
  </si>
  <si>
    <t>綜合警備保障株式会社
東京都港区元赤坂１－６－６</t>
  </si>
  <si>
    <t>平成31年度　航空会社等が旅客予約情報を作成する際に利用するコード情報の提供業務　一式</t>
  </si>
  <si>
    <t>INTERNATIONAL　AIR　TRANSPORT　ASSOCIATION
８００ Place Victoria、P.O.Box１１３、Montreal、Quebec、Canada</t>
  </si>
  <si>
    <t>行政目的を達成するために不可欠な特定の情報について当該情報を提供することが可能な者から提供を受けるものであることから会計法第29条の3第4項に該当するため。
ニ（へ）</t>
  </si>
  <si>
    <t>通関事務総合データ通信システム（羽田税関支署等税関LAN）ハードウェア等の賃貸借（継続契約）
平成31年4月1日～令和2年12月31日</t>
  </si>
  <si>
    <t>エヌ・ティ・ティ・コミュニケーションズ株式会社
東京都千代田区大手町２－３－１
東京センチュリー株式会社
東京都千代田区神田練塀町３</t>
  </si>
  <si>
    <t>ＰＴＢ共用部分清掃作業
一式</t>
  </si>
  <si>
    <t>分任支出負担行為担当官
東京税関成田税関支署長
塚田　貴司
千葉県成田市古込字古込１－１
ほか１官署等</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</si>
  <si>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
(ロ)</t>
  </si>
  <si>
    <t>58,860,000
（A)</t>
  </si>
  <si>
    <t>100％
（B/A×100）</t>
  </si>
  <si>
    <t>分担契約
契約総額
58,860,000円
（B)</t>
  </si>
  <si>
    <t>PTB共用部分清掃作業(衛生消耗品)
トイレットペーパー40,743巻ほか1品目</t>
  </si>
  <si>
    <t>3,211,106
（A)</t>
  </si>
  <si>
    <t>@70.2円/巻
ほか</t>
  </si>
  <si>
    <t>単価契約
予定調達総額
3,211,106円
（B)
分担契約
分担予定額
549,975円</t>
  </si>
  <si>
    <t>第1・第2・第3ＰＴＢ中央管理室防災監視業務管理運営費
一式</t>
  </si>
  <si>
    <t>成田国際空港株式会社が成田国際空港旅客ターミナルを全館的に保安警備していることから会計法第29条の3第4項に該当するため。
(ロ)</t>
  </si>
  <si>
    <t>昇降機設備等（共有）保全業務（Ｈ31）
一式</t>
  </si>
  <si>
    <t>PTB建築保全業務委託（共有'19）
一式</t>
  </si>
  <si>
    <t>エアポートメンテナンスサービス株式会社
千葉県成田市三里塚字御料牧場１－２</t>
  </si>
  <si>
    <t>29,667,340
（A）</t>
  </si>
  <si>
    <t>分担契約
契約総額
29,667,340円
（B)</t>
  </si>
  <si>
    <t>PTB諸設備（共有）保全業務委託（H31）
一式</t>
  </si>
  <si>
    <t>103,549,994
（A)</t>
  </si>
  <si>
    <t>分担契約
契約総額
103,549,994円
（B)</t>
  </si>
  <si>
    <t>成田国際空港旅客ターミナルビル受変電施設等の使用料及び維持管理費
一式</t>
  </si>
  <si>
    <t>当該業務を供給できる唯一の業者であることから会計法第29条の3第4項に該当するため。
(ロ)</t>
  </si>
  <si>
    <t>契約金額に維持管理費を含む</t>
  </si>
  <si>
    <t>空港内統一IDカード保全業務委託（共有）（Ｈ31）
一式</t>
  </si>
  <si>
    <t>分任支出負担行為担当官
東京税関成田税関支署長
塚田　貴司
千葉県成田市古込字古込１－１
ほか３官署等</t>
  </si>
  <si>
    <t>NAAセーフティサポート株式会社
千葉県成田市古込字古込１－１</t>
  </si>
  <si>
    <t>70,632,000
（A)</t>
  </si>
  <si>
    <t>分担契約
契約総額
70,632,000円
（B)</t>
  </si>
  <si>
    <t>PTB諸設備保全業務委託交換部品（2019）単契
フィルター298点ほか1,762品目</t>
  </si>
  <si>
    <t>13,748,719
（A)</t>
  </si>
  <si>
    <t>@24,948円/本
ほか</t>
  </si>
  <si>
    <t>単価契約
予定調達総額
13,748,719円
（B)
分担契約
分担予定額
2,817,366円</t>
  </si>
  <si>
    <t>第1PTB害虫等生息調査及び駆除作業（共用部分含む）
一式</t>
  </si>
  <si>
    <t>12,666,836
（A)</t>
  </si>
  <si>
    <t>46,510円
@32.40円/㎡ほか</t>
  </si>
  <si>
    <t>一部単価契約
予定調達総額
12,666,836円
（B)
分担契約
分担予定額
49,689円</t>
  </si>
  <si>
    <t>第2PTB害虫等生息調査及び駆除作業（共用部分含む）
一式</t>
  </si>
  <si>
    <t>株式会社環境コントロールセンター
千葉県千葉市中央区宮崎１－２２－１０</t>
  </si>
  <si>
    <t>11,371,873
（A)</t>
  </si>
  <si>
    <t>80,172円
@17.28円/㎡ほか</t>
  </si>
  <si>
    <t>一部単価契約
予定調達総額
11,371,873円
（B)
分担契約
分担予定額
82,257円</t>
  </si>
  <si>
    <t>一般廃棄物処理作業（共用部分含む）
6,911,052kg</t>
  </si>
  <si>
    <t>株式会社ナリコー
千葉県成田市三里塚光ヶ丘１－１３３１</t>
  </si>
  <si>
    <t>成田国際空港から排出される一般廃棄物を処理できる唯一の業者であることから会計法第29条の3第4項に該当するため。
(ロ)</t>
  </si>
  <si>
    <t>286,227,467
（A)</t>
  </si>
  <si>
    <t>@41.04円/kg</t>
  </si>
  <si>
    <t>単価契約
予定調達総額
286,227,467円
（B)
分担契約
分担予定額
14,460円</t>
  </si>
  <si>
    <t>成田国際空港旅客ターミナルビルの建物及び設備のうち官民共用部分に係る修理、部品取替、保守点検等の契約事務費に関する契約
一式</t>
  </si>
  <si>
    <t>塵芥処理業務
139,800kg</t>
  </si>
  <si>
    <t>分任支出負担行為担当官
東京税関成田税関支署長
塚田　貴司
千葉県成田市古込字古込１－１
ほか４官署</t>
  </si>
  <si>
    <t>5,737,392
（A)</t>
  </si>
  <si>
    <t>単価契約
予定調達総額
5,737,392円
（B)
分担契約
分担予定額
3,369,155円</t>
  </si>
  <si>
    <t>成田空港合同庁舎昇降機保守
一式</t>
  </si>
  <si>
    <t>日本オーチス・エレベータ株式会社関東支店
埼玉県さいたま市大宮区桜木町１－１１－９</t>
  </si>
  <si>
    <t>公募を実施した結果、業務履行可能な者が1者しかなく競争を許さないことから会計法第29条の3第4項に該当するため。
(ロ)</t>
  </si>
  <si>
    <t>4,035,834
（A)</t>
  </si>
  <si>
    <t>97.5%
（B/A×100）</t>
  </si>
  <si>
    <t>分担契約
契約総額
3,935,520円
（B)</t>
  </si>
  <si>
    <t>平成31年度フライト情報提供業務
一式</t>
  </si>
  <si>
    <t>空港情報通信株式会社
千葉県成田市古込字古込１－１</t>
  </si>
  <si>
    <t>公募を実施した結果、業務履行可能な者が1者しかなく競争を許さないことから会計法第29条の3第4項に該当するため。（ロ）</t>
  </si>
  <si>
    <t>成田空港内密輸入防止啓蒙の動画放映業務
一式</t>
  </si>
  <si>
    <t>株式会社グリーンポート・エージェンシー
千葉県成田市三里塚字御料牧場１－１</t>
  </si>
  <si>
    <t>成田国際空港内における供給および共同溝の使用に関する契約
一式</t>
  </si>
  <si>
    <t>成田国際空港株式会社
千葉県成田市古込字古込1-1</t>
  </si>
  <si>
    <t>当該業務を供給できる唯一の業者であることから会計法第29条の3第4項に該当するため。（ロ）</t>
  </si>
  <si>
    <t>430,903,870円
@29.3408円/KWｈほか</t>
  </si>
  <si>
    <t>一部単価契約含む・予定調達総額639,699,898円</t>
  </si>
  <si>
    <t>成田国際空港内における供給に関する契約（共有）
一式</t>
  </si>
  <si>
    <t>成田国際空港株式会社
千葉県成田市古込字古込１－１</t>
  </si>
  <si>
    <t>23,631,762円
@29.3408円/KWｈほか</t>
  </si>
  <si>
    <t>一部単価契約含む・予定調達総額49,834,494円</t>
  </si>
  <si>
    <t>税関用到着ボード使用料に関する契約
一式</t>
  </si>
  <si>
    <t>契約金額に維持管理費を含む</t>
  </si>
  <si>
    <t>成田国際空港南部第1官庁ビル建物賃貸借契約
一式
平成31年4月1日～令和2年3月31日</t>
  </si>
  <si>
    <t>成田国際空港南部第1官庁ビル附帯施設の使用に関する契約
一式
平成31年4月1日～令和2年3月31日</t>
  </si>
  <si>
    <t>土地賃貸借契約（成田空港合同庁舎）
一式
平成31年4月1日～令和2年3月31日</t>
  </si>
  <si>
    <t>分任支出負担行為担当官
東京税関成田税関支署長
塚田　貴司
千葉県成田市古込字古込１－１
ほか３官署</t>
  </si>
  <si>
    <t>18,315,449
(A)</t>
  </si>
  <si>
    <t>100%
（B/A×100)</t>
  </si>
  <si>
    <t>分担契約・契約総額
18,315,449円
（Ｂ）</t>
  </si>
  <si>
    <t>建物賃貸借契約（第3貨物ビル・FDX）
一式
平成31年4月1日～令和2年3月31日</t>
  </si>
  <si>
    <t>建物賃貸借契約（増設棟・IACT）
一式
平成31年4月1日～令和2年3月31日</t>
  </si>
  <si>
    <t>国際空港上屋株式会社
千葉県成田市駒井野字天並野２１２１</t>
  </si>
  <si>
    <t>ポリ塩化ビフェニル廃棄物（特別管理産業廃棄物）処理委託契約
一式</t>
  </si>
  <si>
    <t>中間貯蔵・環境安全事業株式会社北海道ＰＣＢ処理事業所
北海道室蘭市仲町１４－７</t>
  </si>
  <si>
    <t>随意契約（企画競争無し）</t>
  </si>
  <si>
    <t>86,150,429
（Ａ）</t>
  </si>
  <si>
    <t>分担契約
契約総額
86,150,429円
（B)</t>
  </si>
  <si>
    <t>第53回通関士試験で使用する試験会場の借上（東京都内）
一式
令和元年5月17日～令和元年10月6日</t>
  </si>
  <si>
    <t>国立大学法人東京大学教養学部等
東京都目黒区駒場３－８－１</t>
  </si>
  <si>
    <t>＠2,700円/時ほか</t>
  </si>
  <si>
    <t>単価契約
予定調達総額
2,646,000円</t>
  </si>
  <si>
    <t>豪州から本邦への活犬運搬契約　一式</t>
  </si>
  <si>
    <t>株式会社　阪急阪神エクスプレス
東京都港区新橋３－３－９
ＫＨＤ東京ビル６Ｆ</t>
  </si>
  <si>
    <t>通関事務総合データ通信システム（税関LAN）におけるセキュリティ対策機能のバージョン更新作業の調達　一式</t>
  </si>
  <si>
    <t>エヌ・ティ・ティ・コミュニケーションズ株式会社
東京都千代田区大手町２－３－１</t>
  </si>
  <si>
    <t>コンテナ貨物大型Ｘ線検査装置の賃貸借　
一式
（令和元年7月1日～令和2年6月30日）</t>
  </si>
  <si>
    <t>Ｓｍｉｔｈｓ　Ｈｅｉｍａｎｎ　ＧｍｂＨ
東京都港区虎ノ門５－１－５</t>
  </si>
  <si>
    <t>（部局名：東京税関）</t>
  </si>
  <si>
    <t>「省ＣＯ２化の要件」に掲げる「省ＣＯ２化の要素を考慮する観点による基準に基づき算定した点数報告書」を提出し、その審査に合格した者であること。</t>
  </si>
  <si>
    <t>一般的な参加要件以外は指定していない</t>
  </si>
  <si>
    <t>一般的な参加要件以外は指定していない。</t>
  </si>
  <si>
    <t>一般的な参加要件以外は指定していない</t>
  </si>
  <si>
    <t>本件を円滑に遂行するため、東京税関の失効情報連携機能および、関連する財務省の入退館管理システムの仕組みに精通していること。</t>
  </si>
  <si>
    <t>株式会社IHI検査計測
東京都品川区南大井６－２５－３</t>
  </si>
  <si>
    <t>公募公告の結果</t>
  </si>
  <si>
    <t>一般的な参加要件以外は指定していない
※他官署にて入札</t>
  </si>
  <si>
    <t>既存車両の所有者から、車両の所有権の譲渡又は貸借の許諾を受けることを証明できる者であり、かつ当該車両の保守を履行できることについて証明できる者であること。</t>
  </si>
  <si>
    <t>一般的な参加要件以外は指定していない</t>
  </si>
  <si>
    <t>本件機器の所有者から、機器の所有権及び機器に関する著作物の譲渡又は賃貸の許諾を受けたうえ、当該機器の保守を履行できることについて証明できる者であること。</t>
  </si>
  <si>
    <t>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t>
  </si>
  <si>
    <t>一般的な参加要件以外は指定していない</t>
  </si>
  <si>
    <t>過去１０年以内に本業務対象地区における鉄道構造物への影響検討（ＦＥＭ解析）業務の実績がある者であること。</t>
  </si>
  <si>
    <t xml:space="preserve">登録コンテンツ数300,000件以上、年間アクセス件数10,000,000件以上のインターネット上に公開するWebサイトを、非公開の内部コンピュータシステムと連動させ、相互に連携してコンテンツ・データの更新処理を行う機能を有するシステムの構築経験及びそのシステムの継続した保守の実績を有すること（現在、運用中、あるいは
運用予定のものを含むものとするが、納入実績、保守実績を発注者に提示できること。）。
</t>
  </si>
  <si>
    <t xml:space="preserve">①　応札者は、公的機関又は民間企業において、端末200台以上が広域ネットワークで接続された、複数拠点で稼働するオンラインシステムを構築し、運用した実績が３年以上あること。
②　障害発生時に早急な復旧措置を講じるため、日本国内に拠点を有すること。また、復旧措置を講じるために必要となる技術者及び資材については、日本国内において速やかにこれを用意できること。
</t>
  </si>
  <si>
    <t>一般競争入札</t>
  </si>
  <si>
    <t>一般的な参加要件以外は指定していない</t>
  </si>
  <si>
    <t>【機能等証明書の要件】
・監視取締業務等を行う官庁高速艇の設計実績
・高速性、操船性、耐波性及び耐航性を確保するための以下の条件を実現した実績の資料（ステップ船首付ディーペストＶ船型若しくは同等以上の性能を有する船型）
・航行区域が「近海区域」とされる１００トン以上の軽合金製高速艇の建造実績
・建造を予定している工場が全長３７メートル以上の軽合金船舶を建造するのに必要な屋内施設を保有することに係る関係書類</t>
  </si>
  <si>
    <t>39,519,310
（A)</t>
  </si>
  <si>
    <t>分担契約
契約総額
39,519,310円
（B)</t>
  </si>
  <si>
    <t>不落随意契約</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</si>
</sst>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明朝"/>
      <family val="1"/>
    </font>
    <font>
      <sz val="8"/>
      <color indexed="8"/>
      <name val="ＭＳ 明朝"/>
      <family val="1"/>
    </font>
    <font>
      <sz val="10"/>
      <name val="ＭＳ Ｐゴシック"/>
      <family val="3"/>
    </font>
    <font>
      <sz val="10"/>
      <name val="ＭＳ 明朝"/>
      <family val="1"/>
    </font>
    <font>
      <sz val="8"/>
      <color indexed="8"/>
      <name val="ＭＳ Ｐゴシック"/>
      <family val="3"/>
    </font>
    <font>
      <sz val="11"/>
      <color indexed="9"/>
      <name val="ＭＳ Ｐゴシック"/>
      <family val="3"/>
    </font>
    <font>
      <sz val="8"/>
      <name val="ＭＳ Ｐゴシック"/>
      <family val="3"/>
    </font>
    <font>
      <sz val="10"/>
      <color indexed="8"/>
      <name val="ＭＳ Ｐゴシック"/>
      <family val="3"/>
    </font>
    <font>
      <sz val="11"/>
      <color indexed="8"/>
      <name val="ＭＳ Ｐゴシック"/>
      <family val="3"/>
    </font>
    <font>
      <b/>
      <sz val="11"/>
      <color indexed="9"/>
      <name val="ＭＳ Ｐゴシック"/>
      <family val="3"/>
    </font>
    <font>
      <sz val="11"/>
      <color indexed="20"/>
      <name val="ＭＳ Ｐゴシック"/>
      <family val="3"/>
    </font>
    <font>
      <b/>
      <sz val="13"/>
      <color indexed="56"/>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8"/>
      <color indexed="10"/>
      <name val="ＭＳ Ｐゴシック"/>
      <family val="3"/>
    </font>
    <font>
      <sz val="13"/>
      <name val="ＭＳ Ｐゴシック"/>
      <family val="3"/>
    </font>
    <font>
      <sz val="2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10"/>
      <name val="Calibri"/>
      <family val="3"/>
    </font>
    <font>
      <sz val="9"/>
      <name val="Calibri"/>
      <family val="3"/>
    </font>
    <font>
      <sz val="10"/>
      <color theme="1"/>
      <name val="Calibri"/>
      <family val="3"/>
    </font>
    <font>
      <sz val="8"/>
      <color rgb="FFFF0000"/>
      <name val="Calibri"/>
      <family val="3"/>
    </font>
    <font>
      <sz val="13"/>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color indexed="63"/>
      </left>
      <right style="thin"/>
      <top style="thin"/>
      <bottom style="thin"/>
    </border>
    <border>
      <left style="thin"/>
      <right style="thin"/>
      <top/>
      <bottom style="thin"/>
    </border>
    <border>
      <left style="thin"/>
      <right>
        <color indexed="63"/>
      </right>
      <top>
        <color indexed="63"/>
      </top>
      <bottom style="thin"/>
    </border>
    <border>
      <left style="thin"/>
      <right>
        <color indexed="63"/>
      </right>
      <top style="thin"/>
      <bottom style="thin"/>
    </border>
    <border>
      <left style="medium"/>
      <right style="thin"/>
      <top/>
      <bottom style="thin"/>
    </border>
    <border>
      <left>
        <color indexed="63"/>
      </left>
      <right style="thin"/>
      <top>
        <color indexed="63"/>
      </top>
      <bottom style="thin"/>
    </border>
    <border>
      <left>
        <color indexed="63"/>
      </left>
      <right>
        <color indexed="63"/>
      </right>
      <top style="thin"/>
      <bottom style="thin"/>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315">
    <xf numFmtId="0" fontId="0" fillId="0" borderId="0" xfId="0" applyAlignment="1">
      <alignment vertical="center"/>
    </xf>
    <xf numFmtId="58" fontId="50" fillId="0" borderId="10" xfId="62" applyNumberFormat="1" applyFont="1" applyFill="1" applyBorder="1" applyAlignment="1">
      <alignment horizontal="left" vertical="center" wrapText="1"/>
      <protection/>
    </xf>
    <xf numFmtId="0" fontId="51" fillId="0" borderId="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0" xfId="0" applyFont="1" applyBorder="1" applyAlignment="1">
      <alignment horizontal="justify" vertical="center" wrapText="1"/>
    </xf>
    <xf numFmtId="0" fontId="51" fillId="0" borderId="12" xfId="0" applyFont="1" applyBorder="1" applyAlignment="1">
      <alignment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1" xfId="0" applyFont="1" applyBorder="1" applyAlignment="1">
      <alignment horizontal="left" vertical="center" wrapText="1"/>
    </xf>
    <xf numFmtId="0" fontId="51" fillId="0" borderId="0" xfId="0" applyFont="1" applyBorder="1" applyAlignment="1">
      <alignment vertical="center" wrapText="1"/>
    </xf>
    <xf numFmtId="0" fontId="51" fillId="0" borderId="13" xfId="0" applyFont="1" applyBorder="1" applyAlignment="1">
      <alignment horizontal="justify" vertical="center" wrapText="1"/>
    </xf>
    <xf numFmtId="0" fontId="52" fillId="0" borderId="0" xfId="0" applyFont="1" applyAlignment="1">
      <alignment vertical="center"/>
    </xf>
    <xf numFmtId="0" fontId="51" fillId="0" borderId="0" xfId="0" applyFont="1" applyAlignment="1">
      <alignment vertical="center"/>
    </xf>
    <xf numFmtId="0" fontId="50" fillId="0" borderId="0" xfId="0" applyFont="1" applyFill="1" applyAlignment="1">
      <alignment horizontal="center" vertical="center" wrapText="1"/>
    </xf>
    <xf numFmtId="0" fontId="50" fillId="0" borderId="10" xfId="62" applyFont="1" applyFill="1" applyBorder="1" applyAlignment="1">
      <alignment horizontal="center" vertical="center" wrapText="1"/>
      <protection/>
    </xf>
    <xf numFmtId="0" fontId="50" fillId="0" borderId="10" xfId="62" applyFont="1" applyFill="1" applyBorder="1" applyAlignment="1">
      <alignment vertical="center" wrapText="1"/>
      <protection/>
    </xf>
    <xf numFmtId="0" fontId="53" fillId="0" borderId="0" xfId="0" applyFont="1" applyAlignment="1">
      <alignment vertical="center"/>
    </xf>
    <xf numFmtId="0" fontId="53" fillId="0" borderId="0" xfId="0" applyFont="1" applyAlignment="1">
      <alignment horizontal="center" vertical="center"/>
    </xf>
    <xf numFmtId="38" fontId="33" fillId="0" borderId="0" xfId="49" applyFont="1" applyAlignment="1">
      <alignment horizontal="center" vertical="center"/>
    </xf>
    <xf numFmtId="0" fontId="51" fillId="0" borderId="0" xfId="0" applyNumberFormat="1" applyFont="1" applyAlignment="1">
      <alignment horizontal="center" vertical="center"/>
    </xf>
    <xf numFmtId="0" fontId="51" fillId="0" borderId="0" xfId="0" applyNumberFormat="1" applyFont="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1" fillId="0" borderId="0" xfId="0" applyNumberFormat="1" applyFont="1" applyFill="1" applyAlignment="1">
      <alignment horizontal="center" vertical="center"/>
    </xf>
    <xf numFmtId="0" fontId="51" fillId="0" borderId="0" xfId="0" applyNumberFormat="1" applyFont="1" applyFill="1" applyAlignment="1">
      <alignment vertical="center"/>
    </xf>
    <xf numFmtId="0" fontId="51" fillId="0" borderId="11" xfId="0" applyFont="1" applyBorder="1" applyAlignment="1">
      <alignment horizontal="justify" vertical="center" wrapText="1"/>
    </xf>
    <xf numFmtId="0" fontId="51" fillId="0" borderId="14" xfId="0" applyFont="1" applyBorder="1" applyAlignment="1">
      <alignment horizontal="center" vertical="center" wrapText="1"/>
    </xf>
    <xf numFmtId="0" fontId="51" fillId="0" borderId="15" xfId="0" applyFont="1" applyBorder="1" applyAlignment="1">
      <alignment horizontal="justify" vertical="center" wrapText="1"/>
    </xf>
    <xf numFmtId="0" fontId="51" fillId="0" borderId="0" xfId="0" applyFont="1" applyAlignment="1">
      <alignment vertical="center"/>
    </xf>
    <xf numFmtId="0" fontId="51" fillId="0" borderId="0" xfId="0" applyFont="1" applyBorder="1" applyAlignment="1">
      <alignment horizontal="right" vertical="center" wrapText="1"/>
    </xf>
    <xf numFmtId="0" fontId="51" fillId="0" borderId="0" xfId="0" applyFont="1" applyAlignment="1">
      <alignment horizontal="justify" vertical="center"/>
    </xf>
    <xf numFmtId="0" fontId="50" fillId="0" borderId="0" xfId="62" applyFont="1" applyFill="1" applyAlignment="1">
      <alignment vertical="center" wrapText="1"/>
      <protection/>
    </xf>
    <xf numFmtId="189" fontId="50" fillId="0" borderId="10" xfId="62" applyNumberFormat="1" applyFont="1" applyFill="1" applyBorder="1" applyAlignment="1">
      <alignment horizontal="center" vertical="center" wrapText="1"/>
      <protection/>
    </xf>
    <xf numFmtId="0" fontId="51" fillId="0" borderId="0" xfId="0" applyFont="1" applyFill="1" applyAlignment="1">
      <alignment vertical="center"/>
    </xf>
    <xf numFmtId="0" fontId="50" fillId="0" borderId="0" xfId="0" applyFont="1" applyFill="1" applyAlignment="1">
      <alignment vertical="center"/>
    </xf>
    <xf numFmtId="0" fontId="53" fillId="0" borderId="0" xfId="0" applyFont="1" applyFill="1" applyAlignment="1">
      <alignment vertical="center"/>
    </xf>
    <xf numFmtId="0" fontId="53" fillId="0" borderId="0" xfId="0" applyFont="1" applyFill="1" applyAlignment="1">
      <alignment horizontal="center" vertical="center"/>
    </xf>
    <xf numFmtId="0" fontId="50" fillId="0" borderId="0" xfId="62" applyFont="1" applyFill="1" applyAlignment="1">
      <alignment horizontal="center" vertical="center" wrapText="1"/>
      <protection/>
    </xf>
    <xf numFmtId="0" fontId="51" fillId="0" borderId="0" xfId="0" applyFont="1" applyAlignment="1">
      <alignment horizontal="center" vertical="center"/>
    </xf>
    <xf numFmtId="0" fontId="51" fillId="0" borderId="0" xfId="0" applyFont="1" applyAlignment="1">
      <alignment vertical="center"/>
    </xf>
    <xf numFmtId="0" fontId="53" fillId="0" borderId="0" xfId="0" applyFont="1" applyAlignment="1">
      <alignment horizontal="left" vertical="center"/>
    </xf>
    <xf numFmtId="0" fontId="51" fillId="0" borderId="0" xfId="0" applyFont="1" applyFill="1" applyAlignment="1">
      <alignment horizontal="center" vertical="center"/>
    </xf>
    <xf numFmtId="0" fontId="53" fillId="0" borderId="0" xfId="0" applyFont="1" applyFill="1" applyAlignment="1">
      <alignment horizontal="left" vertical="center"/>
    </xf>
    <xf numFmtId="187" fontId="51" fillId="0" borderId="0" xfId="0" applyNumberFormat="1" applyFont="1" applyAlignment="1">
      <alignment horizontal="center" vertical="center"/>
    </xf>
    <xf numFmtId="187" fontId="51" fillId="0" borderId="0" xfId="0" applyNumberFormat="1" applyFont="1" applyFill="1" applyAlignment="1">
      <alignment horizontal="center" vertical="center"/>
    </xf>
    <xf numFmtId="187" fontId="53" fillId="0" borderId="0" xfId="0" applyNumberFormat="1" applyFont="1" applyFill="1" applyAlignment="1">
      <alignment horizontal="center" vertical="center"/>
    </xf>
    <xf numFmtId="0" fontId="50" fillId="0" borderId="0" xfId="62" applyFont="1" applyFill="1" applyBorder="1" applyAlignment="1">
      <alignment vertical="center" wrapText="1"/>
      <protection/>
    </xf>
    <xf numFmtId="58" fontId="50" fillId="0" borderId="0" xfId="62" applyNumberFormat="1" applyFont="1" applyFill="1" applyBorder="1" applyAlignment="1">
      <alignment horizontal="left" vertical="center" wrapText="1"/>
      <protection/>
    </xf>
    <xf numFmtId="0" fontId="50" fillId="0" borderId="0" xfId="0" applyFont="1" applyFill="1" applyAlignment="1">
      <alignment horizontal="center" vertical="center"/>
    </xf>
    <xf numFmtId="0" fontId="4" fillId="0" borderId="0" xfId="0" applyFont="1" applyFill="1" applyBorder="1" applyAlignment="1">
      <alignment horizontal="center" vertical="center" wrapText="1"/>
    </xf>
    <xf numFmtId="0" fontId="4" fillId="0" borderId="10" xfId="63" applyNumberFormat="1" applyFont="1" applyFill="1" applyBorder="1" applyAlignment="1">
      <alignment vertical="center" wrapText="1"/>
      <protection/>
    </xf>
    <xf numFmtId="0" fontId="51" fillId="0" borderId="0" xfId="0" applyFont="1" applyAlignment="1">
      <alignment horizontal="center" vertical="center"/>
    </xf>
    <xf numFmtId="0" fontId="51" fillId="0" borderId="0" xfId="0" applyFont="1" applyFill="1" applyAlignment="1">
      <alignment horizontal="center" vertical="center"/>
    </xf>
    <xf numFmtId="0" fontId="53" fillId="0" borderId="0" xfId="0" applyFont="1" applyFill="1" applyAlignment="1">
      <alignment horizontal="center" vertical="center"/>
    </xf>
    <xf numFmtId="0" fontId="4" fillId="0" borderId="10" xfId="0" applyFont="1" applyFill="1" applyBorder="1" applyAlignment="1">
      <alignment horizontal="left" vertical="center" wrapText="1"/>
    </xf>
    <xf numFmtId="58" fontId="4" fillId="0" borderId="10" xfId="62" applyNumberFormat="1" applyFont="1" applyFill="1" applyBorder="1" applyAlignment="1">
      <alignment horizontal="center" vertical="center" wrapText="1"/>
      <protection/>
    </xf>
    <xf numFmtId="58" fontId="4" fillId="0" borderId="10" xfId="62" applyNumberFormat="1" applyFont="1" applyFill="1" applyBorder="1" applyAlignment="1">
      <alignment horizontal="left" vertical="center" wrapText="1"/>
      <protection/>
    </xf>
    <xf numFmtId="190" fontId="4" fillId="0" borderId="10" xfId="0" applyNumberFormat="1" applyFont="1" applyFill="1" applyBorder="1" applyAlignment="1">
      <alignment horizontal="center" vertical="center" wrapText="1"/>
    </xf>
    <xf numFmtId="190" fontId="4" fillId="0" borderId="10" xfId="0" applyNumberFormat="1" applyFont="1" applyFill="1" applyBorder="1" applyAlignment="1">
      <alignment horizontal="center" vertical="center"/>
    </xf>
    <xf numFmtId="0" fontId="5" fillId="0" borderId="10" xfId="0" applyFont="1" applyFill="1" applyBorder="1" applyAlignment="1">
      <alignment vertical="center" wrapText="1"/>
    </xf>
    <xf numFmtId="0" fontId="4" fillId="0" borderId="16" xfId="62" applyFont="1" applyFill="1" applyBorder="1" applyAlignment="1">
      <alignment vertical="center" wrapText="1"/>
      <protection/>
    </xf>
    <xf numFmtId="0" fontId="4" fillId="0" borderId="10" xfId="62" applyFont="1" applyFill="1" applyBorder="1" applyAlignment="1">
      <alignment vertical="center" wrapText="1"/>
      <protection/>
    </xf>
    <xf numFmtId="187" fontId="4" fillId="0" borderId="10" xfId="62" applyNumberFormat="1" applyFont="1" applyFill="1" applyBorder="1" applyAlignment="1">
      <alignment horizontal="center" vertical="center" wrapText="1"/>
      <protection/>
    </xf>
    <xf numFmtId="0" fontId="51" fillId="0" borderId="0" xfId="0" applyFont="1" applyAlignment="1">
      <alignment horizontal="center" vertical="center"/>
    </xf>
    <xf numFmtId="0" fontId="52" fillId="6" borderId="10" xfId="0" applyFont="1" applyFill="1" applyBorder="1" applyAlignment="1">
      <alignment horizontal="center" vertical="center" wrapText="1"/>
    </xf>
    <xf numFmtId="38" fontId="54" fillId="6" borderId="10" xfId="49" applyFont="1" applyFill="1" applyBorder="1" applyAlignment="1">
      <alignment horizontal="center" vertical="center" wrapText="1"/>
    </xf>
    <xf numFmtId="0" fontId="52" fillId="6" borderId="10" xfId="0" applyNumberFormat="1" applyFont="1" applyFill="1" applyBorder="1" applyAlignment="1">
      <alignment horizontal="center" vertical="center" wrapText="1"/>
    </xf>
    <xf numFmtId="0" fontId="52" fillId="0" borderId="0" xfId="0" applyFont="1" applyAlignment="1">
      <alignment horizontal="center" vertical="center"/>
    </xf>
    <xf numFmtId="0" fontId="52" fillId="0" borderId="0" xfId="0" applyFont="1" applyFill="1" applyAlignment="1">
      <alignment vertical="center"/>
    </xf>
    <xf numFmtId="0" fontId="52" fillId="0" borderId="0" xfId="0" applyFont="1" applyFill="1" applyAlignment="1">
      <alignment horizontal="center" vertical="center"/>
    </xf>
    <xf numFmtId="0" fontId="52" fillId="0" borderId="0" xfId="0" applyFont="1" applyAlignment="1">
      <alignment vertical="center"/>
    </xf>
    <xf numFmtId="0" fontId="51" fillId="0" borderId="10" xfId="0" applyFont="1" applyFill="1" applyBorder="1" applyAlignment="1">
      <alignment horizontal="left" vertical="center" wrapText="1"/>
    </xf>
    <xf numFmtId="183" fontId="51" fillId="0" borderId="10" xfId="64" applyNumberFormat="1" applyFont="1" applyFill="1" applyBorder="1" applyAlignment="1">
      <alignment horizontal="center" vertical="center" wrapText="1"/>
      <protection/>
    </xf>
    <xf numFmtId="0" fontId="51" fillId="0" borderId="10" xfId="63" applyNumberFormat="1" applyFont="1" applyFill="1" applyBorder="1" applyAlignment="1">
      <alignment vertical="center" wrapText="1"/>
      <protection/>
    </xf>
    <xf numFmtId="188" fontId="51" fillId="0" borderId="10" xfId="63" applyNumberFormat="1" applyFont="1" applyFill="1" applyBorder="1" applyAlignment="1">
      <alignment horizontal="center" vertical="center" wrapText="1"/>
      <protection/>
    </xf>
    <xf numFmtId="38" fontId="51" fillId="0" borderId="10" xfId="49" applyFont="1" applyFill="1" applyBorder="1" applyAlignment="1">
      <alignment horizontal="center" vertical="center" wrapText="1"/>
    </xf>
    <xf numFmtId="0" fontId="51" fillId="0" borderId="10" xfId="63" applyNumberFormat="1" applyFont="1" applyFill="1" applyBorder="1" applyAlignment="1">
      <alignment horizontal="left" vertical="center" wrapText="1"/>
      <protection/>
    </xf>
    <xf numFmtId="205" fontId="51" fillId="0" borderId="10" xfId="49" applyNumberFormat="1" applyFont="1" applyFill="1" applyBorder="1" applyAlignment="1">
      <alignment horizontal="center" vertical="center" wrapText="1"/>
    </xf>
    <xf numFmtId="190" fontId="51" fillId="0" borderId="10" xfId="0" applyNumberFormat="1" applyFont="1" applyFill="1" applyBorder="1" applyAlignment="1">
      <alignment horizontal="center" vertical="center"/>
    </xf>
    <xf numFmtId="187" fontId="51" fillId="0" borderId="10" xfId="63" applyNumberFormat="1" applyFont="1" applyFill="1" applyBorder="1" applyAlignment="1">
      <alignment horizontal="center" vertical="center" wrapText="1" shrinkToFit="1"/>
      <protection/>
    </xf>
    <xf numFmtId="0" fontId="53" fillId="0" borderId="0" xfId="0" applyFont="1" applyFill="1" applyAlignment="1">
      <alignment horizontal="left" vertical="center"/>
    </xf>
    <xf numFmtId="0" fontId="6" fillId="0" borderId="10" xfId="63" applyNumberFormat="1" applyFont="1" applyFill="1" applyBorder="1" applyAlignment="1">
      <alignment horizontal="left" vertical="center" wrapText="1"/>
      <protection/>
    </xf>
    <xf numFmtId="183" fontId="6" fillId="0" borderId="10" xfId="64" applyNumberFormat="1" applyFont="1" applyFill="1" applyBorder="1" applyAlignment="1">
      <alignment horizontal="center" vertical="center" wrapText="1"/>
      <protection/>
    </xf>
    <xf numFmtId="0" fontId="6" fillId="0" borderId="10" xfId="63" applyNumberFormat="1" applyFont="1" applyFill="1" applyBorder="1" applyAlignment="1">
      <alignment vertical="center" wrapText="1"/>
      <protection/>
    </xf>
    <xf numFmtId="188" fontId="6" fillId="0" borderId="10" xfId="63"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38" fontId="6" fillId="0" borderId="10" xfId="49" applyFont="1" applyFill="1" applyBorder="1" applyAlignment="1">
      <alignment horizontal="center" vertical="center" wrapText="1"/>
    </xf>
    <xf numFmtId="193" fontId="6" fillId="0" borderId="10" xfId="49" applyNumberFormat="1" applyFont="1" applyFill="1" applyBorder="1" applyAlignment="1">
      <alignment horizontal="center" vertical="center"/>
    </xf>
    <xf numFmtId="187" fontId="6" fillId="0" borderId="10" xfId="63" applyNumberFormat="1" applyFont="1" applyFill="1" applyBorder="1" applyAlignment="1">
      <alignment horizontal="center" vertical="center" wrapText="1" shrinkToFit="1"/>
      <protection/>
    </xf>
    <xf numFmtId="0" fontId="7" fillId="0" borderId="10" xfId="63" applyNumberFormat="1" applyFont="1" applyFill="1" applyBorder="1" applyAlignment="1">
      <alignment vertical="center" wrapText="1"/>
      <protection/>
    </xf>
    <xf numFmtId="38" fontId="6" fillId="0" borderId="10" xfId="49" applyFont="1" applyFill="1" applyBorder="1" applyAlignment="1">
      <alignment horizontal="left" vertical="center" wrapText="1"/>
    </xf>
    <xf numFmtId="0" fontId="51" fillId="0" borderId="0" xfId="0" applyFont="1" applyFill="1" applyAlignment="1">
      <alignment horizontal="left" vertical="center"/>
    </xf>
    <xf numFmtId="193" fontId="6" fillId="0" borderId="10" xfId="49" applyNumberFormat="1" applyFont="1" applyFill="1" applyBorder="1" applyAlignment="1" quotePrefix="1">
      <alignment horizontal="center" vertical="center"/>
    </xf>
    <xf numFmtId="0" fontId="52" fillId="7" borderId="10" xfId="0" applyFont="1" applyFill="1" applyBorder="1" applyAlignment="1">
      <alignment horizontal="center" vertical="center" wrapText="1"/>
    </xf>
    <xf numFmtId="187" fontId="52" fillId="7" borderId="10" xfId="0" applyNumberFormat="1" applyFont="1" applyFill="1" applyBorder="1" applyAlignment="1">
      <alignment horizontal="center" vertical="center" wrapText="1"/>
    </xf>
    <xf numFmtId="0" fontId="52" fillId="0" borderId="10" xfId="0" applyFont="1" applyFill="1" applyBorder="1" applyAlignment="1">
      <alignment horizontal="left" vertical="center" wrapText="1"/>
    </xf>
    <xf numFmtId="183" fontId="54"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188" fontId="54" fillId="0" borderId="17" xfId="0" applyNumberFormat="1" applyFont="1" applyFill="1" applyBorder="1" applyAlignment="1">
      <alignment horizontal="center" vertical="center" wrapText="1"/>
    </xf>
    <xf numFmtId="0" fontId="54" fillId="0" borderId="10" xfId="0" applyFont="1" applyFill="1" applyBorder="1" applyAlignment="1">
      <alignment vertical="center" wrapText="1"/>
    </xf>
    <xf numFmtId="0" fontId="52" fillId="0" borderId="10" xfId="62" applyFont="1" applyFill="1" applyBorder="1" applyAlignment="1">
      <alignment vertical="center" wrapText="1"/>
      <protection/>
    </xf>
    <xf numFmtId="181" fontId="54" fillId="0" borderId="10" xfId="49" applyNumberFormat="1" applyFont="1" applyFill="1" applyBorder="1" applyAlignment="1" quotePrefix="1">
      <alignment horizontal="center" vertical="center" wrapText="1"/>
    </xf>
    <xf numFmtId="9" fontId="52" fillId="0" borderId="17" xfId="0" applyNumberFormat="1" applyFont="1" applyFill="1" applyBorder="1" applyAlignment="1">
      <alignment horizontal="center" vertical="center" wrapText="1"/>
    </xf>
    <xf numFmtId="0" fontId="52" fillId="0" borderId="10" xfId="0" applyFont="1" applyFill="1" applyBorder="1" applyAlignment="1">
      <alignment horizontal="center" vertical="center"/>
    </xf>
    <xf numFmtId="0" fontId="52" fillId="0" borderId="16" xfId="63" applyNumberFormat="1" applyFont="1" applyFill="1" applyBorder="1" applyAlignment="1">
      <alignment horizontal="left" vertical="center" wrapText="1"/>
      <protection/>
    </xf>
    <xf numFmtId="0" fontId="52" fillId="0" borderId="17" xfId="0" applyFont="1" applyFill="1" applyBorder="1" applyAlignment="1">
      <alignment horizontal="left" vertical="center" wrapText="1"/>
    </xf>
    <xf numFmtId="190" fontId="52" fillId="0" borderId="17" xfId="58" applyNumberFormat="1" applyFont="1" applyFill="1" applyBorder="1" applyAlignment="1">
      <alignment horizontal="center" vertical="center" wrapText="1"/>
    </xf>
    <xf numFmtId="0" fontId="52" fillId="0" borderId="16" xfId="63" applyNumberFormat="1" applyFont="1" applyFill="1" applyBorder="1" applyAlignment="1">
      <alignment vertical="center" wrapText="1"/>
      <protection/>
    </xf>
    <xf numFmtId="181" fontId="54" fillId="0" borderId="10" xfId="49" applyNumberFormat="1" applyFont="1" applyFill="1" applyBorder="1" applyAlignment="1">
      <alignment horizontal="center" vertical="center" wrapText="1"/>
    </xf>
    <xf numFmtId="0" fontId="52" fillId="0" borderId="18" xfId="63" applyNumberFormat="1" applyFont="1" applyFill="1" applyBorder="1" applyAlignment="1">
      <alignment vertical="center" wrapText="1"/>
      <protection/>
    </xf>
    <xf numFmtId="188" fontId="52" fillId="0" borderId="18" xfId="63" applyNumberFormat="1" applyFont="1" applyFill="1" applyBorder="1" applyAlignment="1">
      <alignment horizontal="center" vertical="center" wrapText="1"/>
      <protection/>
    </xf>
    <xf numFmtId="0" fontId="52" fillId="0" borderId="10" xfId="63" applyNumberFormat="1" applyFont="1" applyFill="1" applyBorder="1" applyAlignment="1">
      <alignment vertical="center" wrapText="1"/>
      <protection/>
    </xf>
    <xf numFmtId="187" fontId="52" fillId="0" borderId="10" xfId="0" applyNumberFormat="1" applyFont="1" applyFill="1" applyBorder="1" applyAlignment="1">
      <alignment horizontal="center" vertical="center" wrapText="1"/>
    </xf>
    <xf numFmtId="181" fontId="54" fillId="0" borderId="17" xfId="49" applyNumberFormat="1" applyFont="1" applyFill="1" applyBorder="1" applyAlignment="1" quotePrefix="1">
      <alignment horizontal="center" vertical="center" wrapText="1"/>
    </xf>
    <xf numFmtId="187" fontId="52" fillId="0" borderId="17" xfId="0" applyNumberFormat="1" applyFont="1" applyFill="1" applyBorder="1" applyAlignment="1">
      <alignment horizontal="center" vertical="center" wrapText="1"/>
    </xf>
    <xf numFmtId="205" fontId="6" fillId="0" borderId="10" xfId="49" applyNumberFormat="1" applyFont="1" applyFill="1" applyBorder="1" applyAlignment="1">
      <alignment horizontal="center" vertical="center" wrapText="1"/>
    </xf>
    <xf numFmtId="205" fontId="6" fillId="0" borderId="10" xfId="49" applyNumberFormat="1" applyFont="1" applyFill="1" applyBorder="1" applyAlignment="1" quotePrefix="1">
      <alignment horizontal="center" vertical="center"/>
    </xf>
    <xf numFmtId="189" fontId="6" fillId="0" borderId="10" xfId="49" applyNumberFormat="1" applyFont="1" applyFill="1" applyBorder="1" applyAlignment="1">
      <alignment horizontal="center" vertical="center"/>
    </xf>
    <xf numFmtId="183" fontId="52" fillId="0" borderId="10" xfId="64" applyNumberFormat="1" applyFont="1" applyFill="1" applyBorder="1" applyAlignment="1">
      <alignment horizontal="center" vertical="center" wrapText="1"/>
      <protection/>
    </xf>
    <xf numFmtId="187" fontId="52" fillId="0" borderId="18" xfId="0" applyNumberFormat="1" applyFont="1" applyFill="1" applyBorder="1" applyAlignment="1">
      <alignment horizontal="center" vertical="center" wrapText="1"/>
    </xf>
    <xf numFmtId="0" fontId="52" fillId="0" borderId="10" xfId="63" applyNumberFormat="1" applyFont="1" applyFill="1" applyBorder="1" applyAlignment="1">
      <alignment horizontal="left" vertical="center" wrapText="1"/>
      <protection/>
    </xf>
    <xf numFmtId="189" fontId="6" fillId="0" borderId="10" xfId="63" applyNumberFormat="1" applyFont="1" applyFill="1" applyBorder="1" applyAlignment="1">
      <alignment horizontal="center" vertical="center" wrapText="1"/>
      <protection/>
    </xf>
    <xf numFmtId="0" fontId="52" fillId="0" borderId="10" xfId="0" applyFont="1" applyBorder="1" applyAlignment="1">
      <alignment horizontal="center" vertical="center"/>
    </xf>
    <xf numFmtId="0" fontId="52" fillId="0" borderId="10" xfId="0" applyFont="1" applyBorder="1" applyAlignment="1">
      <alignment horizontal="left" vertical="center" wrapText="1"/>
    </xf>
    <xf numFmtId="58" fontId="7" fillId="0" borderId="10" xfId="0" applyNumberFormat="1" applyFont="1" applyFill="1" applyBorder="1" applyAlignment="1">
      <alignment horizontal="center" vertical="center" wrapText="1"/>
    </xf>
    <xf numFmtId="0" fontId="7" fillId="0" borderId="17" xfId="0" applyFont="1" applyFill="1" applyBorder="1" applyAlignment="1">
      <alignment horizontal="left" vertical="center" wrapText="1"/>
    </xf>
    <xf numFmtId="0" fontId="52" fillId="0" borderId="10" xfId="0" applyFont="1" applyBorder="1" applyAlignment="1">
      <alignment vertical="center"/>
    </xf>
    <xf numFmtId="38" fontId="54" fillId="0" borderId="10" xfId="49" applyFont="1" applyBorder="1" applyAlignment="1">
      <alignment horizontal="center" vertical="center"/>
    </xf>
    <xf numFmtId="0" fontId="52" fillId="0" borderId="10" xfId="0" applyNumberFormat="1" applyFont="1" applyFill="1" applyBorder="1" applyAlignment="1">
      <alignment horizontal="center" vertical="center"/>
    </xf>
    <xf numFmtId="0" fontId="52" fillId="0" borderId="10" xfId="0" applyNumberFormat="1" applyFont="1" applyFill="1" applyBorder="1" applyAlignment="1">
      <alignment vertical="center"/>
    </xf>
    <xf numFmtId="0" fontId="51" fillId="0" borderId="0" xfId="0" applyFont="1" applyAlignment="1">
      <alignment horizontal="center" vertical="center"/>
    </xf>
    <xf numFmtId="0" fontId="51" fillId="0" borderId="0" xfId="0" applyFont="1" applyFill="1" applyAlignment="1">
      <alignment horizontal="center" vertical="center"/>
    </xf>
    <xf numFmtId="0" fontId="53" fillId="0" borderId="0" xfId="0" applyFont="1" applyFill="1" applyAlignment="1">
      <alignment horizontal="center" vertical="center"/>
    </xf>
    <xf numFmtId="0" fontId="6" fillId="0" borderId="18" xfId="63" applyNumberFormat="1" applyFont="1" applyFill="1" applyBorder="1" applyAlignment="1">
      <alignment vertical="center" wrapText="1"/>
      <protection/>
    </xf>
    <xf numFmtId="205" fontId="6" fillId="0" borderId="17" xfId="49" applyNumberFormat="1" applyFont="1" applyFill="1" applyBorder="1" applyAlignment="1" quotePrefix="1">
      <alignment horizontal="center" vertical="center"/>
    </xf>
    <xf numFmtId="189" fontId="6" fillId="0" borderId="18" xfId="63" applyNumberFormat="1" applyFont="1" applyFill="1" applyBorder="1" applyAlignment="1">
      <alignment horizontal="center" vertical="center" wrapText="1"/>
      <protection/>
    </xf>
    <xf numFmtId="0" fontId="50" fillId="0" borderId="0" xfId="62" applyFont="1" applyFill="1" applyBorder="1" applyAlignment="1">
      <alignment horizontal="center" vertical="center" wrapText="1"/>
      <protection/>
    </xf>
    <xf numFmtId="205" fontId="52" fillId="0" borderId="10" xfId="58" applyNumberFormat="1" applyFont="1" applyFill="1" applyBorder="1" applyAlignment="1">
      <alignment horizontal="center" vertical="center" wrapText="1"/>
    </xf>
    <xf numFmtId="205" fontId="52" fillId="0" borderId="10" xfId="62" applyNumberFormat="1" applyFont="1" applyFill="1" applyBorder="1" applyAlignment="1">
      <alignment horizontal="center" vertical="center" wrapText="1"/>
      <protection/>
    </xf>
    <xf numFmtId="189" fontId="10" fillId="0" borderId="10" xfId="49" applyNumberFormat="1" applyFont="1" applyFill="1" applyBorder="1" applyAlignment="1">
      <alignment horizontal="center" vertical="center"/>
    </xf>
    <xf numFmtId="0" fontId="51" fillId="0" borderId="0" xfId="0" applyFont="1" applyAlignment="1">
      <alignment horizontal="center" vertical="center"/>
    </xf>
    <xf numFmtId="0" fontId="53" fillId="0" borderId="0" xfId="0" applyFont="1" applyAlignment="1">
      <alignment horizontal="left" vertical="center"/>
    </xf>
    <xf numFmtId="0" fontId="51" fillId="0" borderId="0" xfId="0" applyFont="1" applyFill="1" applyAlignment="1">
      <alignment horizontal="center" vertical="center"/>
    </xf>
    <xf numFmtId="0" fontId="53" fillId="0" borderId="0" xfId="0" applyFont="1" applyFill="1" applyAlignment="1">
      <alignment horizontal="center" vertical="center"/>
    </xf>
    <xf numFmtId="0" fontId="52" fillId="0" borderId="10" xfId="0" applyNumberFormat="1" applyFont="1" applyFill="1" applyBorder="1" applyAlignment="1">
      <alignment vertical="center" wrapText="1"/>
    </xf>
    <xf numFmtId="0" fontId="54" fillId="0" borderId="10" xfId="0" applyNumberFormat="1" applyFont="1" applyFill="1" applyBorder="1" applyAlignment="1">
      <alignment vertical="center" wrapText="1"/>
    </xf>
    <xf numFmtId="0" fontId="51" fillId="6" borderId="10" xfId="0" applyFont="1" applyFill="1" applyBorder="1" applyAlignment="1">
      <alignment horizontal="center" vertical="center" wrapText="1"/>
    </xf>
    <xf numFmtId="0" fontId="51" fillId="33" borderId="17" xfId="0" applyFont="1" applyFill="1" applyBorder="1" applyAlignment="1">
      <alignment horizontal="left" vertical="center" wrapText="1"/>
    </xf>
    <xf numFmtId="58" fontId="51" fillId="33" borderId="17" xfId="0" applyNumberFormat="1" applyFont="1" applyFill="1" applyBorder="1" applyAlignment="1">
      <alignment horizontal="center" vertical="center" wrapText="1"/>
    </xf>
    <xf numFmtId="188" fontId="0" fillId="0" borderId="10" xfId="63" applyNumberFormat="1" applyFont="1" applyFill="1" applyBorder="1" applyAlignment="1">
      <alignment horizontal="center" vertical="center" wrapText="1"/>
      <protection/>
    </xf>
    <xf numFmtId="0" fontId="51" fillId="33" borderId="10" xfId="0" applyFont="1" applyFill="1" applyBorder="1" applyAlignment="1">
      <alignment horizontal="center" vertical="center" wrapText="1"/>
    </xf>
    <xf numFmtId="184" fontId="51" fillId="33" borderId="10" xfId="0" applyNumberFormat="1" applyFont="1" applyFill="1" applyBorder="1" applyAlignment="1">
      <alignment horizontal="center" vertical="center" wrapText="1"/>
    </xf>
    <xf numFmtId="187" fontId="51" fillId="33" borderId="10" xfId="0" applyNumberFormat="1" applyFont="1" applyFill="1" applyBorder="1" applyAlignment="1">
      <alignment horizontal="center" vertical="center" wrapText="1"/>
    </xf>
    <xf numFmtId="0" fontId="51" fillId="0" borderId="17" xfId="0" applyFont="1" applyFill="1" applyBorder="1" applyAlignment="1">
      <alignment horizontal="left" vertical="center" wrapText="1"/>
    </xf>
    <xf numFmtId="183" fontId="0" fillId="0" borderId="10" xfId="64" applyNumberFormat="1" applyFont="1" applyFill="1" applyBorder="1" applyAlignment="1">
      <alignment horizontal="center" vertical="center" wrapText="1"/>
      <protection/>
    </xf>
    <xf numFmtId="190" fontId="51"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58" fontId="51" fillId="0" borderId="17" xfId="0" applyNumberFormat="1" applyFont="1" applyFill="1" applyBorder="1" applyAlignment="1">
      <alignment horizontal="center" vertical="center" wrapText="1"/>
    </xf>
    <xf numFmtId="14" fontId="51" fillId="0" borderId="17" xfId="0" applyNumberFormat="1" applyFont="1" applyFill="1" applyBorder="1" applyAlignment="1">
      <alignment horizontal="left" vertical="center" wrapText="1"/>
    </xf>
    <xf numFmtId="0" fontId="33" fillId="0" borderId="17" xfId="0" applyFont="1" applyBorder="1" applyAlignment="1">
      <alignment vertical="center" wrapText="1"/>
    </xf>
    <xf numFmtId="58" fontId="33" fillId="0" borderId="17" xfId="0" applyNumberFormat="1" applyFont="1" applyBorder="1" applyAlignment="1">
      <alignment horizontal="center" vertical="center" wrapText="1"/>
    </xf>
    <xf numFmtId="0" fontId="0" fillId="0" borderId="10" xfId="63" applyNumberFormat="1" applyFont="1" applyFill="1" applyBorder="1" applyAlignment="1">
      <alignment vertical="center" wrapText="1"/>
      <protection/>
    </xf>
    <xf numFmtId="189" fontId="33" fillId="0" borderId="17" xfId="0" applyNumberFormat="1" applyFont="1" applyBorder="1" applyAlignment="1">
      <alignment horizontal="center" vertical="center"/>
    </xf>
    <xf numFmtId="3" fontId="33" fillId="0" borderId="17" xfId="0" applyNumberFormat="1" applyFont="1" applyBorder="1" applyAlignment="1">
      <alignment horizontal="center" vertical="center" wrapText="1"/>
    </xf>
    <xf numFmtId="187" fontId="51" fillId="0" borderId="19" xfId="62" applyNumberFormat="1" applyFont="1" applyFill="1" applyBorder="1" applyAlignment="1">
      <alignment horizontal="center" vertical="center" wrapText="1"/>
      <protection/>
    </xf>
    <xf numFmtId="58" fontId="51" fillId="0" borderId="10" xfId="62" applyNumberFormat="1" applyFont="1" applyFill="1" applyBorder="1" applyAlignment="1">
      <alignment horizontal="center" vertical="center" wrapText="1"/>
      <protection/>
    </xf>
    <xf numFmtId="0" fontId="33" fillId="0" borderId="10" xfId="0" applyFont="1" applyBorder="1" applyAlignment="1">
      <alignment vertical="center" wrapText="1"/>
    </xf>
    <xf numFmtId="58" fontId="33" fillId="0" borderId="10" xfId="0" applyNumberFormat="1" applyFont="1" applyBorder="1" applyAlignment="1">
      <alignment horizontal="center" vertical="center" wrapText="1"/>
    </xf>
    <xf numFmtId="189" fontId="33" fillId="0" borderId="10" xfId="0" applyNumberFormat="1" applyFont="1" applyBorder="1" applyAlignment="1">
      <alignment horizontal="center" vertical="center"/>
    </xf>
    <xf numFmtId="3" fontId="33" fillId="0" borderId="10" xfId="0" applyNumberFormat="1" applyFont="1" applyBorder="1" applyAlignment="1">
      <alignment horizontal="center" vertical="center" wrapText="1"/>
    </xf>
    <xf numFmtId="187" fontId="51" fillId="0" borderId="10" xfId="62" applyNumberFormat="1" applyFont="1" applyFill="1" applyBorder="1" applyAlignment="1">
      <alignment horizontal="center" vertical="center" wrapText="1"/>
      <protection/>
    </xf>
    <xf numFmtId="0" fontId="51" fillId="0" borderId="0" xfId="0" applyFont="1" applyFill="1" applyAlignment="1">
      <alignment horizontal="center" vertical="center" wrapText="1"/>
    </xf>
    <xf numFmtId="0" fontId="0" fillId="33" borderId="20" xfId="0" applyFill="1" applyBorder="1" applyAlignment="1">
      <alignment vertical="center" wrapText="1"/>
    </xf>
    <xf numFmtId="0" fontId="0" fillId="33" borderId="17" xfId="0" applyFill="1" applyBorder="1" applyAlignment="1">
      <alignment vertical="center" wrapText="1"/>
    </xf>
    <xf numFmtId="183" fontId="33" fillId="33" borderId="10" xfId="0" applyNumberFormat="1" applyFont="1" applyFill="1" applyBorder="1" applyAlignment="1">
      <alignment horizontal="center" vertical="center"/>
    </xf>
    <xf numFmtId="189" fontId="0" fillId="33" borderId="17" xfId="0" applyNumberFormat="1" applyFill="1" applyBorder="1" applyAlignment="1">
      <alignment horizontal="center" vertical="center"/>
    </xf>
    <xf numFmtId="0" fontId="0" fillId="33" borderId="17" xfId="0" applyFill="1" applyBorder="1" applyAlignment="1">
      <alignment horizontal="center" vertical="center"/>
    </xf>
    <xf numFmtId="190" fontId="51" fillId="33" borderId="17" xfId="0" applyNumberFormat="1" applyFont="1" applyFill="1" applyBorder="1" applyAlignment="1" quotePrefix="1">
      <alignment horizontal="center" vertical="center" wrapText="1"/>
    </xf>
    <xf numFmtId="187" fontId="0" fillId="33" borderId="10" xfId="63" applyNumberFormat="1" applyFont="1" applyFill="1" applyBorder="1" applyAlignment="1">
      <alignment horizontal="center" vertical="center" wrapText="1" shrinkToFit="1"/>
      <protection/>
    </xf>
    <xf numFmtId="0" fontId="51" fillId="33" borderId="10" xfId="63" applyNumberFormat="1" applyFont="1" applyFill="1" applyBorder="1" applyAlignment="1">
      <alignment vertical="center" wrapText="1"/>
      <protection/>
    </xf>
    <xf numFmtId="0" fontId="0" fillId="0" borderId="0" xfId="63" applyNumberFormat="1" applyFont="1" applyFill="1" applyBorder="1" applyAlignment="1">
      <alignment horizontal="left" vertical="center" wrapText="1"/>
      <protection/>
    </xf>
    <xf numFmtId="0" fontId="50" fillId="0" borderId="0" xfId="0" applyFont="1" applyFill="1" applyBorder="1" applyAlignment="1">
      <alignment horizontal="center" vertical="center" wrapText="1"/>
    </xf>
    <xf numFmtId="0" fontId="0" fillId="33" borderId="10" xfId="63" applyNumberFormat="1" applyFont="1" applyFill="1" applyBorder="1" applyAlignment="1">
      <alignment vertical="center" wrapText="1"/>
      <protection/>
    </xf>
    <xf numFmtId="183" fontId="51" fillId="33" borderId="10" xfId="64" applyNumberFormat="1" applyFont="1" applyFill="1" applyBorder="1" applyAlignment="1">
      <alignment horizontal="center" vertical="center" wrapText="1"/>
      <protection/>
    </xf>
    <xf numFmtId="189" fontId="51" fillId="33" borderId="10" xfId="63" applyNumberFormat="1" applyFont="1" applyFill="1" applyBorder="1" applyAlignment="1">
      <alignment horizontal="center" vertical="center" wrapText="1"/>
      <protection/>
    </xf>
    <xf numFmtId="187" fontId="51" fillId="33" borderId="0" xfId="0" applyNumberFormat="1" applyFont="1" applyFill="1" applyBorder="1" applyAlignment="1">
      <alignment horizontal="center" vertical="center" wrapText="1"/>
    </xf>
    <xf numFmtId="183" fontId="0" fillId="33" borderId="10" xfId="64" applyNumberFormat="1" applyFont="1" applyFill="1" applyBorder="1" applyAlignment="1">
      <alignment horizontal="center" vertical="center" wrapText="1"/>
      <protection/>
    </xf>
    <xf numFmtId="189" fontId="0" fillId="33" borderId="17" xfId="0" applyNumberFormat="1" applyFont="1" applyFill="1" applyBorder="1" applyAlignment="1">
      <alignment horizontal="center" vertical="center"/>
    </xf>
    <xf numFmtId="0" fontId="51" fillId="33" borderId="21" xfId="0" applyFont="1" applyFill="1" applyBorder="1" applyAlignment="1">
      <alignment horizontal="left" vertical="center" wrapText="1"/>
    </xf>
    <xf numFmtId="189" fontId="0" fillId="33" borderId="10" xfId="63" applyNumberFormat="1" applyFont="1" applyFill="1" applyBorder="1" applyAlignment="1" quotePrefix="1">
      <alignment horizontal="center" vertical="center" wrapText="1"/>
      <protection/>
    </xf>
    <xf numFmtId="190" fontId="51" fillId="33" borderId="17" xfId="0" applyNumberFormat="1" applyFont="1" applyFill="1" applyBorder="1" applyAlignment="1">
      <alignment horizontal="center" vertical="center" wrapText="1"/>
    </xf>
    <xf numFmtId="184" fontId="33" fillId="33" borderId="17" xfId="0" applyNumberFormat="1" applyFont="1" applyFill="1" applyBorder="1" applyAlignment="1">
      <alignment horizontal="center" vertical="center"/>
    </xf>
    <xf numFmtId="190" fontId="51" fillId="33" borderId="10" xfId="0" applyNumberFormat="1" applyFont="1" applyFill="1" applyBorder="1" applyAlignment="1">
      <alignment horizontal="center" vertical="center" wrapText="1"/>
    </xf>
    <xf numFmtId="184" fontId="0" fillId="33" borderId="17" xfId="49" applyNumberFormat="1" applyFont="1" applyFill="1" applyBorder="1" applyAlignment="1">
      <alignment horizontal="center" vertical="center" wrapText="1"/>
    </xf>
    <xf numFmtId="184" fontId="0" fillId="33" borderId="10" xfId="49" applyNumberFormat="1" applyFont="1" applyFill="1" applyBorder="1" applyAlignment="1">
      <alignment horizontal="center" vertical="center" wrapText="1"/>
    </xf>
    <xf numFmtId="0" fontId="0" fillId="33" borderId="17" xfId="0" applyFill="1" applyBorder="1" applyAlignment="1">
      <alignment horizontal="center" vertical="center" wrapText="1"/>
    </xf>
    <xf numFmtId="184" fontId="33" fillId="33" borderId="17" xfId="0" applyNumberFormat="1" applyFont="1" applyFill="1" applyBorder="1" applyAlignment="1" quotePrefix="1">
      <alignment horizontal="center" vertical="center"/>
    </xf>
    <xf numFmtId="0" fontId="50" fillId="0" borderId="0" xfId="0" applyFont="1" applyAlignment="1">
      <alignment vertical="center"/>
    </xf>
    <xf numFmtId="187" fontId="52" fillId="6" borderId="10" xfId="0" applyNumberFormat="1" applyFont="1" applyFill="1" applyBorder="1" applyAlignment="1">
      <alignment horizontal="center" vertical="center" wrapText="1"/>
    </xf>
    <xf numFmtId="0" fontId="51" fillId="33" borderId="17" xfId="0" applyFont="1" applyFill="1" applyBorder="1" applyAlignment="1">
      <alignment vertical="center" wrapText="1"/>
    </xf>
    <xf numFmtId="189" fontId="0" fillId="33" borderId="10" xfId="63" applyNumberFormat="1" applyFont="1" applyFill="1" applyBorder="1" applyAlignment="1">
      <alignment horizontal="center" vertical="center" wrapText="1"/>
      <protection/>
    </xf>
    <xf numFmtId="0" fontId="51" fillId="33" borderId="10" xfId="0" applyFont="1" applyFill="1" applyBorder="1" applyAlignment="1">
      <alignment vertical="center" wrapText="1"/>
    </xf>
    <xf numFmtId="184" fontId="51" fillId="33" borderId="10" xfId="49" applyNumberFormat="1" applyFont="1" applyFill="1" applyBorder="1" applyAlignment="1">
      <alignment horizontal="center" vertical="center" wrapText="1"/>
    </xf>
    <xf numFmtId="193" fontId="51" fillId="33" borderId="17" xfId="49" applyNumberFormat="1" applyFont="1" applyFill="1" applyBorder="1" applyAlignment="1">
      <alignment horizontal="center" vertical="center" wrapText="1"/>
    </xf>
    <xf numFmtId="187" fontId="51" fillId="33" borderId="17" xfId="0" applyNumberFormat="1" applyFont="1" applyFill="1" applyBorder="1" applyAlignment="1">
      <alignment horizontal="center" vertical="center" wrapText="1"/>
    </xf>
    <xf numFmtId="0" fontId="51" fillId="33" borderId="10" xfId="62" applyFont="1" applyFill="1" applyBorder="1" applyAlignment="1">
      <alignment horizontal="center" vertical="center" wrapText="1"/>
      <protection/>
    </xf>
    <xf numFmtId="0" fontId="50" fillId="33" borderId="10" xfId="62" applyFont="1" applyFill="1" applyBorder="1" applyAlignment="1">
      <alignment horizontal="center" vertical="center" wrapText="1"/>
      <protection/>
    </xf>
    <xf numFmtId="0" fontId="51" fillId="33" borderId="16" xfId="63" applyNumberFormat="1" applyFont="1" applyFill="1" applyBorder="1" applyAlignment="1">
      <alignment horizontal="left" vertical="center" wrapText="1"/>
      <protection/>
    </xf>
    <xf numFmtId="0" fontId="41" fillId="34" borderId="0" xfId="62" applyFont="1" applyFill="1" applyAlignment="1">
      <alignment vertical="center" wrapText="1"/>
      <protection/>
    </xf>
    <xf numFmtId="0" fontId="55" fillId="34" borderId="0" xfId="62" applyFont="1" applyFill="1" applyAlignment="1">
      <alignment vertical="center" wrapText="1"/>
      <protection/>
    </xf>
    <xf numFmtId="0" fontId="33" fillId="33" borderId="10" xfId="0" applyFont="1" applyFill="1" applyBorder="1" applyAlignment="1">
      <alignment vertical="center" wrapText="1"/>
    </xf>
    <xf numFmtId="183" fontId="51" fillId="0" borderId="10" xfId="63" applyNumberFormat="1" applyFont="1" applyFill="1" applyBorder="1" applyAlignment="1">
      <alignment horizontal="center" vertical="center" wrapText="1"/>
      <protection/>
    </xf>
    <xf numFmtId="0" fontId="33" fillId="0" borderId="10" xfId="0" applyFont="1" applyFill="1" applyBorder="1" applyAlignment="1">
      <alignment vertical="center" wrapText="1"/>
    </xf>
    <xf numFmtId="189" fontId="33" fillId="0" borderId="10" xfId="0" applyNumberFormat="1" applyFont="1" applyFill="1" applyBorder="1" applyAlignment="1">
      <alignment horizontal="center" vertical="center" wrapText="1"/>
    </xf>
    <xf numFmtId="205" fontId="51" fillId="0" borderId="10" xfId="49" applyNumberFormat="1" applyFont="1" applyFill="1" applyBorder="1" applyAlignment="1">
      <alignment horizontal="center" vertical="center" wrapText="1" shrinkToFit="1"/>
    </xf>
    <xf numFmtId="193" fontId="33" fillId="0" borderId="10" xfId="49" applyNumberFormat="1" applyFont="1" applyFill="1" applyBorder="1" applyAlignment="1" quotePrefix="1">
      <alignment horizontal="center" vertical="center" wrapText="1"/>
    </xf>
    <xf numFmtId="187" fontId="51" fillId="0" borderId="10" xfId="0" applyNumberFormat="1" applyFont="1" applyFill="1" applyBorder="1" applyAlignment="1">
      <alignment horizontal="center" vertical="center" wrapText="1"/>
    </xf>
    <xf numFmtId="0" fontId="51" fillId="0" borderId="10" xfId="62" applyFont="1" applyFill="1" applyBorder="1" applyAlignment="1">
      <alignment horizontal="center" vertical="center" wrapText="1"/>
      <protection/>
    </xf>
    <xf numFmtId="0" fontId="51" fillId="0" borderId="16" xfId="63" applyNumberFormat="1" applyFont="1" applyFill="1" applyBorder="1" applyAlignment="1">
      <alignment horizontal="left" vertical="center" wrapText="1"/>
      <protection/>
    </xf>
    <xf numFmtId="0" fontId="51" fillId="0" borderId="0" xfId="62" applyFont="1" applyFill="1" applyAlignment="1">
      <alignment vertical="center" wrapText="1"/>
      <protection/>
    </xf>
    <xf numFmtId="0" fontId="33" fillId="33" borderId="17" xfId="0" applyFont="1" applyFill="1" applyBorder="1" applyAlignment="1">
      <alignment vertical="center" wrapText="1"/>
    </xf>
    <xf numFmtId="0" fontId="33" fillId="0" borderId="17" xfId="0" applyFont="1" applyFill="1" applyBorder="1" applyAlignment="1">
      <alignment vertical="center" wrapText="1"/>
    </xf>
    <xf numFmtId="189" fontId="33" fillId="0" borderId="17" xfId="0" applyNumberFormat="1" applyFont="1" applyFill="1" applyBorder="1" applyAlignment="1">
      <alignment horizontal="center" vertical="center" wrapText="1"/>
    </xf>
    <xf numFmtId="205" fontId="0" fillId="0" borderId="10" xfId="49" applyNumberFormat="1" applyFont="1" applyFill="1" applyBorder="1" applyAlignment="1" quotePrefix="1">
      <alignment horizontal="center" vertical="center"/>
    </xf>
    <xf numFmtId="187" fontId="51" fillId="0" borderId="17" xfId="0" applyNumberFormat="1" applyFont="1" applyFill="1" applyBorder="1" applyAlignment="1">
      <alignment horizontal="center" vertical="center" wrapText="1"/>
    </xf>
    <xf numFmtId="193" fontId="33" fillId="0" borderId="10" xfId="49" applyNumberFormat="1" applyFont="1" applyFill="1" applyBorder="1" applyAlignment="1">
      <alignment horizontal="center" vertical="center" wrapText="1"/>
    </xf>
    <xf numFmtId="193" fontId="33" fillId="0" borderId="17" xfId="49" applyNumberFormat="1" applyFont="1" applyFill="1" applyBorder="1" applyAlignment="1">
      <alignment horizontal="center" vertical="center" wrapText="1"/>
    </xf>
    <xf numFmtId="183" fontId="33" fillId="0" borderId="17" xfId="0" applyNumberFormat="1" applyFont="1" applyFill="1" applyBorder="1" applyAlignment="1">
      <alignment horizontal="center" vertical="center" wrapText="1"/>
    </xf>
    <xf numFmtId="189" fontId="0" fillId="0" borderId="10" xfId="63" applyNumberFormat="1" applyFont="1" applyFill="1" applyBorder="1" applyAlignment="1">
      <alignment horizontal="center" vertical="center" wrapText="1"/>
      <protection/>
    </xf>
    <xf numFmtId="0" fontId="0" fillId="0" borderId="10" xfId="63" applyNumberFormat="1" applyFont="1" applyFill="1" applyBorder="1" applyAlignment="1">
      <alignment vertical="center" wrapText="1"/>
      <protection/>
    </xf>
    <xf numFmtId="205" fontId="0" fillId="0" borderId="10" xfId="49" applyNumberFormat="1" applyFont="1" applyFill="1" applyBorder="1" applyAlignment="1">
      <alignment horizontal="center" vertical="center" wrapText="1"/>
    </xf>
    <xf numFmtId="184" fontId="0" fillId="0" borderId="10" xfId="49" applyNumberFormat="1" applyFont="1" applyFill="1" applyBorder="1" applyAlignment="1" quotePrefix="1">
      <alignment horizontal="center" vertical="center"/>
    </xf>
    <xf numFmtId="0" fontId="0" fillId="0" borderId="10" xfId="63" applyNumberFormat="1" applyFont="1" applyFill="1" applyBorder="1" applyAlignment="1">
      <alignment horizontal="left" vertical="center" wrapText="1"/>
      <protection/>
    </xf>
    <xf numFmtId="184" fontId="0" fillId="0" borderId="10" xfId="49" applyNumberFormat="1" applyFont="1" applyFill="1" applyBorder="1" applyAlignment="1">
      <alignment horizontal="center" vertical="center"/>
    </xf>
    <xf numFmtId="0" fontId="0" fillId="33" borderId="10" xfId="63" applyNumberFormat="1" applyFont="1" applyFill="1" applyBorder="1" applyAlignment="1">
      <alignment horizontal="left" vertical="center" wrapText="1"/>
      <protection/>
    </xf>
    <xf numFmtId="205" fontId="51" fillId="0" borderId="17" xfId="49" applyNumberFormat="1" applyFont="1" applyFill="1" applyBorder="1" applyAlignment="1">
      <alignment horizontal="center" vertical="center" wrapText="1" shrinkToFit="1"/>
    </xf>
    <xf numFmtId="184" fontId="0" fillId="0" borderId="10" xfId="64" applyNumberFormat="1" applyFont="1" applyFill="1" applyBorder="1" applyAlignment="1">
      <alignment horizontal="center" vertical="center" wrapText="1"/>
      <protection/>
    </xf>
    <xf numFmtId="189" fontId="51" fillId="0" borderId="10" xfId="0" applyNumberFormat="1" applyFont="1" applyBorder="1" applyAlignment="1">
      <alignment horizontal="center" vertical="center" wrapText="1"/>
    </xf>
    <xf numFmtId="189" fontId="51" fillId="0" borderId="10" xfId="63" applyNumberFormat="1" applyFont="1" applyFill="1" applyBorder="1" applyAlignment="1">
      <alignment horizontal="center" vertical="center" wrapText="1"/>
      <protection/>
    </xf>
    <xf numFmtId="184" fontId="33" fillId="0" borderId="10" xfId="49" applyNumberFormat="1" applyFont="1" applyFill="1" applyBorder="1" applyAlignment="1">
      <alignment horizontal="center" vertical="center" wrapText="1"/>
    </xf>
    <xf numFmtId="184" fontId="51" fillId="0" borderId="17" xfId="49" applyNumberFormat="1" applyFont="1" applyFill="1" applyBorder="1" applyAlignment="1">
      <alignment horizontal="center" vertical="center" wrapText="1" shrinkToFit="1"/>
    </xf>
    <xf numFmtId="189" fontId="51" fillId="0" borderId="17" xfId="0" applyNumberFormat="1" applyFont="1" applyFill="1" applyBorder="1" applyAlignment="1">
      <alignment horizontal="center" vertical="center" wrapText="1"/>
    </xf>
    <xf numFmtId="0" fontId="51" fillId="0" borderId="16" xfId="63" applyNumberFormat="1" applyFont="1" applyFill="1" applyBorder="1" applyAlignment="1">
      <alignment vertical="center" wrapText="1"/>
      <protection/>
    </xf>
    <xf numFmtId="0" fontId="12" fillId="0" borderId="10" xfId="63" applyNumberFormat="1" applyFont="1" applyFill="1" applyBorder="1" applyAlignment="1">
      <alignment vertical="center" wrapText="1"/>
      <protection/>
    </xf>
    <xf numFmtId="58" fontId="33" fillId="0" borderId="17" xfId="0" applyNumberFormat="1" applyFont="1" applyFill="1" applyBorder="1" applyAlignment="1">
      <alignment horizontal="center" vertical="center" wrapText="1"/>
    </xf>
    <xf numFmtId="38" fontId="0" fillId="0" borderId="10" xfId="49" applyFont="1" applyFill="1" applyBorder="1" applyAlignment="1" quotePrefix="1">
      <alignment horizontal="center" vertical="center"/>
    </xf>
    <xf numFmtId="205" fontId="0" fillId="0" borderId="10" xfId="49" applyNumberFormat="1" applyFont="1" applyFill="1" applyBorder="1" applyAlignment="1">
      <alignment horizontal="center" vertical="center" wrapText="1"/>
    </xf>
    <xf numFmtId="211" fontId="0" fillId="0" borderId="10" xfId="49" applyNumberFormat="1" applyFont="1" applyFill="1" applyBorder="1" applyAlignment="1" quotePrefix="1">
      <alignment horizontal="center" vertical="center" wrapText="1"/>
    </xf>
    <xf numFmtId="211" fontId="0" fillId="0" borderId="10" xfId="49" applyNumberFormat="1" applyFont="1" applyFill="1" applyBorder="1" applyAlignment="1" quotePrefix="1">
      <alignment horizontal="center" vertical="center"/>
    </xf>
    <xf numFmtId="0" fontId="51" fillId="0" borderId="10" xfId="0" applyFont="1" applyFill="1" applyBorder="1" applyAlignment="1">
      <alignment vertical="center" wrapText="1"/>
    </xf>
    <xf numFmtId="183" fontId="51" fillId="33" borderId="10" xfId="63" applyNumberFormat="1" applyFont="1" applyFill="1" applyBorder="1" applyAlignment="1">
      <alignment horizontal="center" vertical="center" wrapText="1"/>
      <protection/>
    </xf>
    <xf numFmtId="188" fontId="0" fillId="33" borderId="10" xfId="63" applyNumberFormat="1" applyFont="1" applyFill="1" applyBorder="1" applyAlignment="1">
      <alignment horizontal="center" vertical="center" wrapText="1"/>
      <protection/>
    </xf>
    <xf numFmtId="0" fontId="51" fillId="33" borderId="17" xfId="0" applyFont="1" applyFill="1" applyBorder="1" applyAlignment="1">
      <alignment horizontal="center" vertical="center" wrapText="1"/>
    </xf>
    <xf numFmtId="193" fontId="51" fillId="33" borderId="10" xfId="49" applyNumberFormat="1" applyFont="1" applyFill="1" applyBorder="1" applyAlignment="1">
      <alignment horizontal="center" vertical="center" wrapText="1"/>
    </xf>
    <xf numFmtId="187" fontId="51" fillId="33" borderId="18" xfId="0" applyNumberFormat="1" applyFont="1" applyFill="1" applyBorder="1" applyAlignment="1">
      <alignment horizontal="center" vertical="center" wrapText="1"/>
    </xf>
    <xf numFmtId="188" fontId="33" fillId="0" borderId="17" xfId="0" applyNumberFormat="1" applyFont="1" applyFill="1" applyBorder="1" applyAlignment="1">
      <alignment horizontal="center" vertical="center" wrapText="1"/>
    </xf>
    <xf numFmtId="0" fontId="51" fillId="0" borderId="17" xfId="0" applyFont="1" applyFill="1" applyBorder="1" applyAlignment="1">
      <alignment horizontal="center" vertical="center" wrapText="1"/>
    </xf>
    <xf numFmtId="187" fontId="51" fillId="0" borderId="18" xfId="0" applyNumberFormat="1" applyFont="1" applyFill="1" applyBorder="1" applyAlignment="1">
      <alignment horizontal="center" vertical="center" wrapText="1"/>
    </xf>
    <xf numFmtId="205" fontId="0" fillId="0" borderId="17" xfId="49" applyNumberFormat="1" applyFont="1" applyFill="1" applyBorder="1" applyAlignment="1" quotePrefix="1">
      <alignment horizontal="center" vertical="center"/>
    </xf>
    <xf numFmtId="188" fontId="51" fillId="0" borderId="10" xfId="0" applyNumberFormat="1" applyFont="1" applyFill="1" applyBorder="1" applyAlignment="1">
      <alignment horizontal="center" vertical="center" wrapText="1"/>
    </xf>
    <xf numFmtId="0" fontId="55" fillId="34" borderId="0" xfId="0" applyFont="1" applyFill="1" applyAlignment="1">
      <alignment horizontal="center" vertical="center" wrapText="1"/>
    </xf>
    <xf numFmtId="58" fontId="0" fillId="0" borderId="10" xfId="0" applyNumberFormat="1" applyBorder="1" applyAlignment="1">
      <alignment horizontal="center" vertical="center"/>
    </xf>
    <xf numFmtId="188" fontId="51" fillId="0" borderId="17" xfId="0" applyNumberFormat="1" applyFont="1" applyFill="1" applyBorder="1" applyAlignment="1">
      <alignment horizontal="center" vertical="center" wrapText="1"/>
    </xf>
    <xf numFmtId="58" fontId="0" fillId="0" borderId="10" xfId="63" applyNumberFormat="1" applyBorder="1" applyAlignment="1">
      <alignment horizontal="center" vertical="center"/>
      <protection/>
    </xf>
    <xf numFmtId="58" fontId="51" fillId="33" borderId="10" xfId="0" applyNumberFormat="1" applyFont="1" applyFill="1" applyBorder="1" applyAlignment="1">
      <alignment horizontal="center" vertical="center" wrapText="1"/>
    </xf>
    <xf numFmtId="188" fontId="33" fillId="0" borderId="10" xfId="0" applyNumberFormat="1" applyFont="1" applyFill="1" applyBorder="1" applyAlignment="1">
      <alignment horizontal="center" vertical="center" wrapText="1"/>
    </xf>
    <xf numFmtId="0" fontId="0" fillId="33" borderId="10" xfId="0" applyFill="1" applyBorder="1" applyAlignment="1">
      <alignment horizontal="center" vertical="center"/>
    </xf>
    <xf numFmtId="190" fontId="51" fillId="33" borderId="10" xfId="0" applyNumberFormat="1" applyFont="1" applyFill="1" applyBorder="1" applyAlignment="1" quotePrefix="1">
      <alignment horizontal="center" vertical="center" wrapText="1"/>
    </xf>
    <xf numFmtId="184" fontId="33" fillId="33" borderId="10" xfId="0" applyNumberFormat="1" applyFont="1" applyFill="1" applyBorder="1" applyAlignment="1">
      <alignment horizontal="center" vertical="center"/>
    </xf>
    <xf numFmtId="187" fontId="51" fillId="33" borderId="22" xfId="0" applyNumberFormat="1" applyFont="1" applyFill="1" applyBorder="1" applyAlignment="1">
      <alignment horizontal="center" vertical="center" wrapText="1"/>
    </xf>
    <xf numFmtId="184" fontId="33" fillId="33" borderId="10" xfId="0" applyNumberFormat="1" applyFont="1" applyFill="1" applyBorder="1" applyAlignment="1">
      <alignment horizontal="center" vertical="center" wrapText="1"/>
    </xf>
    <xf numFmtId="205" fontId="0" fillId="0" borderId="10" xfId="49" applyNumberFormat="1" applyFont="1" applyFill="1" applyBorder="1" applyAlignment="1" quotePrefix="1">
      <alignment horizontal="center" vertical="center" wrapText="1"/>
    </xf>
    <xf numFmtId="38" fontId="0" fillId="0" borderId="10" xfId="49" applyFont="1" applyFill="1" applyBorder="1" applyAlignment="1">
      <alignment horizontal="center" vertical="center" wrapText="1"/>
    </xf>
    <xf numFmtId="0" fontId="51" fillId="0" borderId="23" xfId="0" applyFont="1" applyBorder="1" applyAlignment="1">
      <alignment horizontal="justify" vertical="center" wrapText="1"/>
    </xf>
    <xf numFmtId="0" fontId="51" fillId="0" borderId="24" xfId="0" applyFont="1" applyBorder="1" applyAlignment="1">
      <alignment horizontal="justify" vertical="center" wrapText="1"/>
    </xf>
    <xf numFmtId="0" fontId="51" fillId="0" borderId="25"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2"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34" xfId="0" applyFont="1" applyBorder="1" applyAlignment="1">
      <alignment horizontal="justify" vertical="center" wrapText="1"/>
    </xf>
    <xf numFmtId="0" fontId="51" fillId="0" borderId="35" xfId="0" applyFont="1" applyBorder="1" applyAlignment="1">
      <alignment horizontal="left" vertical="center" shrinkToFit="1"/>
    </xf>
    <xf numFmtId="0" fontId="51" fillId="0" borderId="36" xfId="0" applyFont="1" applyBorder="1" applyAlignment="1">
      <alignment horizontal="justify" vertical="center" wrapText="1"/>
    </xf>
    <xf numFmtId="0" fontId="51" fillId="0" borderId="15" xfId="0" applyFont="1" applyBorder="1" applyAlignment="1">
      <alignment horizontal="justify" vertical="center" wrapText="1"/>
    </xf>
    <xf numFmtId="0" fontId="51" fillId="0" borderId="37" xfId="0" applyFont="1" applyBorder="1" applyAlignment="1">
      <alignment horizontal="justify" vertical="center" wrapText="1"/>
    </xf>
    <xf numFmtId="0" fontId="51" fillId="0" borderId="11" xfId="0" applyFont="1" applyBorder="1" applyAlignment="1">
      <alignment horizontal="justify" vertical="center" wrapText="1"/>
    </xf>
    <xf numFmtId="0" fontId="51" fillId="0" borderId="0" xfId="0" applyFont="1" applyAlignment="1">
      <alignment horizontal="left" vertical="center"/>
    </xf>
    <xf numFmtId="0" fontId="51" fillId="0" borderId="0" xfId="0" applyFont="1" applyAlignment="1">
      <alignment horizontal="center" vertical="center"/>
    </xf>
    <xf numFmtId="0" fontId="51" fillId="0" borderId="12" xfId="0" applyFont="1" applyBorder="1" applyAlignment="1">
      <alignment horizontal="left" vertical="center"/>
    </xf>
    <xf numFmtId="0" fontId="51" fillId="0" borderId="12" xfId="0" applyFont="1" applyBorder="1" applyAlignment="1">
      <alignment horizontal="right" vertical="center"/>
    </xf>
    <xf numFmtId="0" fontId="51" fillId="0" borderId="38"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39" xfId="0" applyFont="1" applyBorder="1" applyAlignment="1">
      <alignment horizontal="center" vertical="center" wrapText="1"/>
    </xf>
    <xf numFmtId="0" fontId="51" fillId="0" borderId="40" xfId="0" applyFont="1" applyBorder="1" applyAlignment="1">
      <alignment horizontal="right" vertical="center"/>
    </xf>
    <xf numFmtId="0" fontId="53" fillId="0" borderId="0" xfId="0" applyFont="1" applyAlignment="1">
      <alignment vertical="center"/>
    </xf>
    <xf numFmtId="0" fontId="51" fillId="0" borderId="0" xfId="0" applyFont="1" applyAlignment="1">
      <alignment vertical="center"/>
    </xf>
    <xf numFmtId="0" fontId="53" fillId="0" borderId="0" xfId="0" applyFont="1" applyAlignment="1">
      <alignment horizontal="left" vertical="center" wrapText="1"/>
    </xf>
    <xf numFmtId="0" fontId="53" fillId="0" borderId="0" xfId="0" applyFont="1" applyAlignment="1">
      <alignment horizontal="left" vertical="center"/>
    </xf>
    <xf numFmtId="0" fontId="51" fillId="0" borderId="0" xfId="0" applyFont="1" applyFill="1" applyAlignment="1">
      <alignment horizontal="center" vertical="center"/>
    </xf>
    <xf numFmtId="0" fontId="51" fillId="0" borderId="40" xfId="0" applyFont="1" applyFill="1" applyBorder="1" applyAlignment="1">
      <alignment horizontal="right" vertical="center"/>
    </xf>
    <xf numFmtId="0" fontId="53" fillId="0" borderId="0" xfId="0" applyFont="1" applyFill="1" applyAlignment="1">
      <alignment vertical="center"/>
    </xf>
    <xf numFmtId="0" fontId="52" fillId="0" borderId="40" xfId="0" applyFont="1" applyBorder="1" applyAlignment="1">
      <alignment horizontal="right" vertical="center"/>
    </xf>
    <xf numFmtId="0" fontId="56" fillId="0" borderId="0" xfId="0" applyFont="1" applyAlignment="1">
      <alignment horizontal="center" vertical="center"/>
    </xf>
    <xf numFmtId="0" fontId="53" fillId="0" borderId="0" xfId="0" applyFont="1" applyBorder="1" applyAlignment="1">
      <alignment horizontal="left" vertical="center"/>
    </xf>
    <xf numFmtId="0" fontId="53" fillId="0" borderId="0" xfId="0" applyFont="1" applyFill="1" applyAlignment="1">
      <alignment horizontal="center" vertical="center"/>
    </xf>
    <xf numFmtId="0" fontId="52" fillId="0" borderId="40" xfId="0" applyFont="1" applyFill="1" applyBorder="1" applyAlignment="1">
      <alignment horizontal="right" vertical="center"/>
    </xf>
    <xf numFmtId="0" fontId="53" fillId="0" borderId="0" xfId="0" applyFont="1" applyFill="1" applyAlignment="1">
      <alignment vertical="center" wrapText="1"/>
    </xf>
    <xf numFmtId="0" fontId="51" fillId="0" borderId="0" xfId="0" applyFont="1" applyFill="1" applyAlignment="1">
      <alignment vertical="center"/>
    </xf>
    <xf numFmtId="0" fontId="53" fillId="0" borderId="0" xfId="0" applyFont="1" applyFill="1" applyAlignment="1">
      <alignment horizontal="left" vertical="center" wrapText="1"/>
    </xf>
    <xf numFmtId="0" fontId="53" fillId="0" borderId="0" xfId="0" applyFont="1" applyFill="1" applyAlignment="1">
      <alignment horizontal="left" vertical="center"/>
    </xf>
    <xf numFmtId="0" fontId="52" fillId="0" borderId="0"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1638300</xdr:colOff>
      <xdr:row>5</xdr:row>
      <xdr:rowOff>247650</xdr:rowOff>
    </xdr:from>
    <xdr:to>
      <xdr:col>6</xdr:col>
      <xdr:colOff>895350</xdr:colOff>
      <xdr:row>5</xdr:row>
      <xdr:rowOff>895350</xdr:rowOff>
    </xdr:to>
    <xdr:sp>
      <xdr:nvSpPr>
        <xdr:cNvPr id="1" name="テキスト ボックス 1"/>
        <xdr:cNvSpPr txBox="1">
          <a:spLocks noChangeArrowheads="1"/>
        </xdr:cNvSpPr>
      </xdr:nvSpPr>
      <xdr:spPr>
        <a:xfrm>
          <a:off x="3457575" y="1628775"/>
          <a:ext cx="68961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5</xdr:row>
      <xdr:rowOff>571500</xdr:rowOff>
    </xdr:from>
    <xdr:to>
      <xdr:col>6</xdr:col>
      <xdr:colOff>657225</xdr:colOff>
      <xdr:row>5</xdr:row>
      <xdr:rowOff>1219200</xdr:rowOff>
    </xdr:to>
    <xdr:sp>
      <xdr:nvSpPr>
        <xdr:cNvPr id="1" name="テキスト ボックス 2"/>
        <xdr:cNvSpPr txBox="1">
          <a:spLocks noChangeArrowheads="1"/>
        </xdr:cNvSpPr>
      </xdr:nvSpPr>
      <xdr:spPr>
        <a:xfrm>
          <a:off x="3114675" y="1952625"/>
          <a:ext cx="68961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ahon1601\&#20250;&#35336;&#35506;\&#12304;&#31532;&#65301;&#20837;&#26413;&#31561;&#30435;&#35222;&#21729;&#20250;&#31574;&#23450;&#12305;\&#20196;&#21644;&#20803;&#24180;&#24230;\&#31532;1&#22238;\04_&#38598;&#35336;&#65288;&#26481;&#20140;&#12398;&#12415;&#65289;\&#38598;&#35336;&#65306;&#20196;&#21644;&#20803;&#24180;&#24230;&#31532;1&#22238;&#12304;&#21029;&#35352;&#27096;&#24335;&#65297;&#65374;&#65302;&#12305;&#22865;&#32004;&#19968;&#27396;&#34920;&#26412;&#203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東京別記様式 2（競争入札（公共工事））"/>
      <sheetName val="東京別記様式 3（随意契約（公共工事））"/>
      <sheetName val="東京別記様式 4（競争入札（物品役務等））"/>
      <sheetName val="東京別記様式 5（随意契約（物品役務等））"/>
      <sheetName val="東京別記様式 6（応札（応募）業者数1者関連）"/>
    </sheetNames>
    <sheetDataSet>
      <sheetData sheetId="1">
        <row r="3">
          <cell r="F3" t="str">
            <v>（審議対象期間　2019年4月1日～2019年6月30日）</v>
          </cell>
        </row>
      </sheetData>
      <sheetData sheetId="2">
        <row r="4">
          <cell r="A4" t="str">
            <v>（部局名：東京税関）</v>
          </cell>
          <cell r="F4" t="str">
            <v>（審議対象期間　2019年4月1日～2019年6月30日）</v>
          </cell>
        </row>
      </sheetData>
      <sheetData sheetId="3">
        <row r="4">
          <cell r="A4" t="str">
            <v>（部局名：東京税関）</v>
          </cell>
          <cell r="F4" t="str">
            <v>（審議対象期間　2019年4月1日～2019年6月30日）</v>
          </cell>
        </row>
      </sheetData>
      <sheetData sheetId="4">
        <row r="4">
          <cell r="A4" t="str">
            <v>（部局名：東京税関）</v>
          </cell>
          <cell r="F4" t="str">
            <v>（審議対象期間　2019年4月1日～2019年6月30日）</v>
          </cell>
        </row>
      </sheetData>
      <sheetData sheetId="5">
        <row r="4">
          <cell r="F4" t="str">
            <v>（審議対象期間　2019年4月1日～2019年6月30日）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tabSelected="1" zoomScalePageLayoutView="0" workbookViewId="0" topLeftCell="A1">
      <selection activeCell="L7" sqref="L7"/>
    </sheetView>
  </sheetViews>
  <sheetFormatPr defaultColWidth="9.00390625" defaultRowHeight="13.5"/>
  <cols>
    <col min="1" max="1" width="7.625" style="28" customWidth="1"/>
    <col min="2" max="2" width="36.125" style="28" bestFit="1" customWidth="1"/>
    <col min="3" max="3" width="26.625" style="28" customWidth="1"/>
    <col min="4" max="4" width="1.875" style="28" customWidth="1"/>
    <col min="5" max="5" width="3.50390625" style="28" customWidth="1"/>
    <col min="6" max="6" width="26.625" style="28" customWidth="1"/>
    <col min="7" max="7" width="1.875" style="28" customWidth="1"/>
    <col min="8" max="8" width="3.50390625" style="28" customWidth="1"/>
    <col min="9" max="9" width="25.875" style="28" customWidth="1"/>
    <col min="10" max="16384" width="9.00390625" style="28" customWidth="1"/>
  </cols>
  <sheetData>
    <row r="1" spans="1:2" ht="24" customHeight="1">
      <c r="A1" s="290" t="s">
        <v>32</v>
      </c>
      <c r="B1" s="290"/>
    </row>
    <row r="2" spans="1:9" ht="24" customHeight="1">
      <c r="A2" s="291" t="s">
        <v>47</v>
      </c>
      <c r="B2" s="291"/>
      <c r="C2" s="291"/>
      <c r="D2" s="291"/>
      <c r="E2" s="291"/>
      <c r="F2" s="291"/>
      <c r="G2" s="291"/>
      <c r="H2" s="291"/>
      <c r="I2" s="291"/>
    </row>
    <row r="3" spans="1:9" ht="24" customHeight="1" thickBot="1">
      <c r="A3" s="292" t="s">
        <v>52</v>
      </c>
      <c r="B3" s="292"/>
      <c r="F3" s="293" t="s">
        <v>269</v>
      </c>
      <c r="G3" s="293"/>
      <c r="H3" s="293"/>
      <c r="I3" s="293"/>
    </row>
    <row r="4" spans="1:9" ht="28.5" customHeight="1" thickBot="1">
      <c r="A4" s="294" t="s">
        <v>48</v>
      </c>
      <c r="B4" s="295"/>
      <c r="C4" s="294" t="s">
        <v>49</v>
      </c>
      <c r="D4" s="296"/>
      <c r="E4" s="295"/>
      <c r="F4" s="294" t="s">
        <v>34</v>
      </c>
      <c r="G4" s="296"/>
      <c r="H4" s="295"/>
      <c r="I4" s="26" t="s">
        <v>35</v>
      </c>
    </row>
    <row r="5" spans="1:9" ht="24" customHeight="1">
      <c r="A5" s="286" t="s">
        <v>36</v>
      </c>
      <c r="B5" s="287"/>
      <c r="C5" s="29">
        <f>'東京総括表（様式１）'!C5+'横浜総括表（様式１）'!C5</f>
        <v>276</v>
      </c>
      <c r="D5" s="2"/>
      <c r="E5" s="3" t="s">
        <v>50</v>
      </c>
      <c r="F5" s="29">
        <f>'東京総括表（様式１）'!F5+'横浜総括表（様式１）'!F5</f>
        <v>70</v>
      </c>
      <c r="G5" s="2"/>
      <c r="H5" s="3" t="s">
        <v>50</v>
      </c>
      <c r="I5" s="284"/>
    </row>
    <row r="6" spans="1:9" ht="24" customHeight="1">
      <c r="A6" s="288" t="s">
        <v>37</v>
      </c>
      <c r="B6" s="289"/>
      <c r="C6" s="4"/>
      <c r="D6" s="2"/>
      <c r="E6" s="3"/>
      <c r="F6" s="4"/>
      <c r="G6" s="2"/>
      <c r="H6" s="3"/>
      <c r="I6" s="273"/>
    </row>
    <row r="7" spans="1:9" ht="24" customHeight="1">
      <c r="A7" s="288" t="s">
        <v>38</v>
      </c>
      <c r="B7" s="289"/>
      <c r="C7" s="29">
        <f>'東京総括表（様式１）'!C7+'横浜総括表（様式１）'!C7</f>
        <v>2</v>
      </c>
      <c r="D7" s="2"/>
      <c r="E7" s="3" t="s">
        <v>50</v>
      </c>
      <c r="F7" s="29">
        <f>'東京総括表（様式１）'!F7+'横浜総括表（様式１）'!F7</f>
        <v>1</v>
      </c>
      <c r="G7" s="2"/>
      <c r="H7" s="3" t="s">
        <v>50</v>
      </c>
      <c r="I7" s="273"/>
    </row>
    <row r="8" spans="1:9" ht="24" customHeight="1">
      <c r="A8" s="288" t="s">
        <v>39</v>
      </c>
      <c r="B8" s="289"/>
      <c r="C8" s="29">
        <f>'東京総括表（様式１）'!C8+'横浜総括表（様式１）'!C8</f>
        <v>2</v>
      </c>
      <c r="D8" s="2"/>
      <c r="E8" s="3" t="s">
        <v>50</v>
      </c>
      <c r="F8" s="29">
        <f>'東京総括表（様式１）'!F8+'横浜総括表（様式１）'!F8</f>
        <v>0</v>
      </c>
      <c r="G8" s="2"/>
      <c r="H8" s="3" t="s">
        <v>50</v>
      </c>
      <c r="I8" s="273"/>
    </row>
    <row r="9" spans="1:9" ht="24" customHeight="1">
      <c r="A9" s="288" t="s">
        <v>40</v>
      </c>
      <c r="B9" s="289"/>
      <c r="C9" s="29">
        <f>'東京総括表（様式１）'!C9+'横浜総括表（様式１）'!C9</f>
        <v>140</v>
      </c>
      <c r="D9" s="2"/>
      <c r="E9" s="3" t="s">
        <v>50</v>
      </c>
      <c r="F9" s="29">
        <f>'東京総括表（様式１）'!F9+'横浜総括表（様式１）'!F9</f>
        <v>38</v>
      </c>
      <c r="G9" s="2"/>
      <c r="H9" s="3" t="s">
        <v>50</v>
      </c>
      <c r="I9" s="273"/>
    </row>
    <row r="10" spans="1:9" ht="24" customHeight="1">
      <c r="A10" s="288" t="s">
        <v>41</v>
      </c>
      <c r="B10" s="289"/>
      <c r="C10" s="29">
        <f>'東京総括表（様式１）'!C10+'横浜総括表（様式１）'!C10</f>
        <v>132</v>
      </c>
      <c r="D10" s="2"/>
      <c r="E10" s="3" t="s">
        <v>50</v>
      </c>
      <c r="F10" s="29">
        <f>'東京総括表（様式１）'!F10+'横浜総括表（様式１）'!F10</f>
        <v>31</v>
      </c>
      <c r="G10" s="2"/>
      <c r="H10" s="3" t="s">
        <v>50</v>
      </c>
      <c r="I10" s="273"/>
    </row>
    <row r="11" spans="1:9" ht="24" customHeight="1" thickBot="1">
      <c r="A11" s="288"/>
      <c r="B11" s="289"/>
      <c r="C11" s="5"/>
      <c r="D11" s="6"/>
      <c r="E11" s="7"/>
      <c r="F11" s="5"/>
      <c r="G11" s="6"/>
      <c r="H11" s="7"/>
      <c r="I11" s="274"/>
    </row>
    <row r="12" spans="1:9" ht="24" customHeight="1">
      <c r="A12" s="273"/>
      <c r="B12" s="27" t="s">
        <v>42</v>
      </c>
      <c r="C12" s="29">
        <f>'東京総括表（様式１）'!C12+'横浜総括表（様式１）'!C12</f>
        <v>70</v>
      </c>
      <c r="D12" s="2"/>
      <c r="E12" s="3" t="s">
        <v>50</v>
      </c>
      <c r="F12" s="275"/>
      <c r="G12" s="276"/>
      <c r="H12" s="277"/>
      <c r="I12" s="284"/>
    </row>
    <row r="13" spans="1:9" ht="24" customHeight="1">
      <c r="A13" s="273"/>
      <c r="B13" s="25" t="s">
        <v>37</v>
      </c>
      <c r="C13" s="4"/>
      <c r="D13" s="2"/>
      <c r="E13" s="3"/>
      <c r="F13" s="278"/>
      <c r="G13" s="279"/>
      <c r="H13" s="280"/>
      <c r="I13" s="273"/>
    </row>
    <row r="14" spans="1:9" ht="24" customHeight="1">
      <c r="A14" s="273"/>
      <c r="B14" s="25" t="s">
        <v>43</v>
      </c>
      <c r="C14" s="29">
        <f>'東京総括表（様式１）'!C14+'横浜総括表（様式１）'!C14</f>
        <v>39</v>
      </c>
      <c r="D14" s="2"/>
      <c r="E14" s="3" t="s">
        <v>50</v>
      </c>
      <c r="F14" s="278"/>
      <c r="G14" s="279"/>
      <c r="H14" s="280"/>
      <c r="I14" s="273"/>
    </row>
    <row r="15" spans="1:9" ht="24" customHeight="1">
      <c r="A15" s="273"/>
      <c r="B15" s="25" t="s">
        <v>44</v>
      </c>
      <c r="C15" s="29">
        <f>'東京総括表（様式１）'!C15+'横浜総括表（様式１）'!C15</f>
        <v>0</v>
      </c>
      <c r="D15" s="2"/>
      <c r="E15" s="3" t="s">
        <v>50</v>
      </c>
      <c r="F15" s="278"/>
      <c r="G15" s="279"/>
      <c r="H15" s="280"/>
      <c r="I15" s="273"/>
    </row>
    <row r="16" spans="1:9" ht="24" customHeight="1">
      <c r="A16" s="273"/>
      <c r="B16" s="25" t="s">
        <v>45</v>
      </c>
      <c r="C16" s="29">
        <f>'東京総括表（様式１）'!C16+'横浜総括表（様式１）'!C16</f>
        <v>29</v>
      </c>
      <c r="D16" s="2"/>
      <c r="E16" s="3" t="s">
        <v>50</v>
      </c>
      <c r="F16" s="278"/>
      <c r="G16" s="279"/>
      <c r="H16" s="280"/>
      <c r="I16" s="273"/>
    </row>
    <row r="17" spans="1:9" ht="24" customHeight="1">
      <c r="A17" s="273"/>
      <c r="B17" s="25" t="s">
        <v>46</v>
      </c>
      <c r="C17" s="29">
        <f>'東京総括表（様式１）'!C17+'横浜総括表（様式１）'!C17</f>
        <v>2</v>
      </c>
      <c r="D17" s="2"/>
      <c r="E17" s="3" t="s">
        <v>50</v>
      </c>
      <c r="F17" s="278"/>
      <c r="G17" s="279"/>
      <c r="H17" s="280"/>
      <c r="I17" s="273"/>
    </row>
    <row r="18" spans="1:9" ht="24" customHeight="1">
      <c r="A18" s="273"/>
      <c r="B18" s="8"/>
      <c r="C18" s="9"/>
      <c r="D18" s="2"/>
      <c r="E18" s="3"/>
      <c r="F18" s="278"/>
      <c r="G18" s="279"/>
      <c r="H18" s="280"/>
      <c r="I18" s="273"/>
    </row>
    <row r="19" spans="1:9" ht="24" customHeight="1">
      <c r="A19" s="273"/>
      <c r="B19" s="8"/>
      <c r="C19" s="9"/>
      <c r="D19" s="2"/>
      <c r="E19" s="3"/>
      <c r="F19" s="278"/>
      <c r="G19" s="279"/>
      <c r="H19" s="280"/>
      <c r="I19" s="273"/>
    </row>
    <row r="20" spans="1:9" ht="24" customHeight="1">
      <c r="A20" s="273"/>
      <c r="B20" s="8"/>
      <c r="C20" s="9"/>
      <c r="D20" s="2"/>
      <c r="E20" s="3"/>
      <c r="F20" s="278"/>
      <c r="G20" s="279"/>
      <c r="H20" s="280"/>
      <c r="I20" s="273"/>
    </row>
    <row r="21" spans="1:9" ht="24" customHeight="1" thickBot="1">
      <c r="A21" s="274"/>
      <c r="B21" s="10"/>
      <c r="C21" s="5"/>
      <c r="D21" s="6"/>
      <c r="E21" s="7"/>
      <c r="F21" s="281"/>
      <c r="G21" s="282"/>
      <c r="H21" s="283"/>
      <c r="I21" s="274"/>
    </row>
    <row r="22" spans="1:9" ht="24" customHeight="1">
      <c r="A22" s="285" t="s">
        <v>54</v>
      </c>
      <c r="B22" s="285"/>
      <c r="C22" s="285"/>
      <c r="D22" s="285"/>
      <c r="E22" s="285"/>
      <c r="F22" s="285"/>
      <c r="G22" s="285"/>
      <c r="H22" s="285"/>
      <c r="I22" s="285"/>
    </row>
    <row r="23" ht="13.5">
      <c r="A23" s="30"/>
    </row>
    <row r="24" ht="13.5">
      <c r="A24" s="30"/>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workbookViewId="0" topLeftCell="A1">
      <selection activeCell="F32" sqref="F32"/>
    </sheetView>
  </sheetViews>
  <sheetFormatPr defaultColWidth="9.00390625" defaultRowHeight="13.5"/>
  <cols>
    <col min="1" max="1" width="25.625" style="12" customWidth="1"/>
    <col min="2" max="2" width="27.25390625" style="38" customWidth="1"/>
    <col min="3" max="3" width="14.375" style="12" customWidth="1"/>
    <col min="4" max="5" width="16.125" style="12" customWidth="1"/>
    <col min="6" max="6" width="23.25390625" style="12" customWidth="1"/>
    <col min="7" max="7" width="12.625" style="12" customWidth="1"/>
    <col min="8" max="8" width="12.625" style="38" customWidth="1"/>
    <col min="9" max="9" width="8.00390625" style="38" customWidth="1"/>
    <col min="10" max="10" width="6.50390625" style="12" bestFit="1" customWidth="1"/>
    <col min="11" max="11" width="6.50390625" style="12" customWidth="1"/>
    <col min="12" max="12" width="13.75390625" style="12" customWidth="1"/>
    <col min="13" max="16384" width="9.00390625" style="12" customWidth="1"/>
  </cols>
  <sheetData>
    <row r="1" ht="13.5">
      <c r="A1" s="11" t="s">
        <v>26</v>
      </c>
    </row>
    <row r="2" spans="1:12" ht="13.5">
      <c r="A2" s="291" t="s">
        <v>27</v>
      </c>
      <c r="B2" s="291"/>
      <c r="C2" s="291"/>
      <c r="D2" s="291"/>
      <c r="E2" s="291"/>
      <c r="F2" s="291"/>
      <c r="G2" s="291"/>
      <c r="H2" s="291"/>
      <c r="I2" s="291"/>
      <c r="J2" s="291"/>
      <c r="K2" s="291"/>
      <c r="L2" s="291"/>
    </row>
    <row r="4" spans="1:12" ht="21" customHeight="1">
      <c r="A4" s="11" t="str">
        <f>'横浜別記様式 2（競争入札（公共工事））'!A4</f>
        <v>（部局名：横浜税関）</v>
      </c>
      <c r="B4" s="67"/>
      <c r="C4" s="11"/>
      <c r="D4" s="11"/>
      <c r="E4" s="11"/>
      <c r="F4" s="305" t="str">
        <f>'横浜別記様式 2（競争入札（公共工事））'!F4:K4</f>
        <v>（審議対象期間　2019年4月1日～2019年6月30日）</v>
      </c>
      <c r="G4" s="305"/>
      <c r="H4" s="305"/>
      <c r="I4" s="305"/>
      <c r="J4" s="305"/>
      <c r="K4" s="305"/>
      <c r="L4" s="305"/>
    </row>
    <row r="5" spans="1:12" s="13" customFormat="1" ht="47.25" customHeight="1">
      <c r="A5" s="64" t="s">
        <v>25</v>
      </c>
      <c r="B5" s="64" t="s">
        <v>1</v>
      </c>
      <c r="C5" s="64" t="s">
        <v>4</v>
      </c>
      <c r="D5" s="64" t="s">
        <v>6</v>
      </c>
      <c r="E5" s="64" t="s">
        <v>61</v>
      </c>
      <c r="F5" s="64" t="s">
        <v>30</v>
      </c>
      <c r="G5" s="64" t="s">
        <v>7</v>
      </c>
      <c r="H5" s="64" t="s">
        <v>2</v>
      </c>
      <c r="I5" s="64" t="s">
        <v>8</v>
      </c>
      <c r="J5" s="64" t="s">
        <v>55</v>
      </c>
      <c r="K5" s="64" t="s">
        <v>31</v>
      </c>
      <c r="L5" s="64" t="s">
        <v>3</v>
      </c>
    </row>
    <row r="6" spans="1:12" s="31" customFormat="1" ht="141" customHeight="1">
      <c r="A6" s="54"/>
      <c r="B6" s="59"/>
      <c r="C6" s="55"/>
      <c r="D6" s="54"/>
      <c r="E6" s="54"/>
      <c r="F6" s="56"/>
      <c r="G6" s="57"/>
      <c r="H6" s="58"/>
      <c r="I6" s="62"/>
      <c r="J6" s="55"/>
      <c r="K6" s="55"/>
      <c r="L6" s="60"/>
    </row>
    <row r="7" spans="1:12" s="31" customFormat="1" ht="141" customHeight="1" hidden="1">
      <c r="A7" s="54"/>
      <c r="B7" s="50"/>
      <c r="C7" s="55"/>
      <c r="D7" s="54"/>
      <c r="E7" s="54"/>
      <c r="F7" s="56"/>
      <c r="G7" s="57"/>
      <c r="H7" s="58"/>
      <c r="I7" s="62"/>
      <c r="J7" s="55"/>
      <c r="K7" s="55"/>
      <c r="L7" s="61"/>
    </row>
    <row r="8" spans="4:10" ht="13.5">
      <c r="D8" s="46"/>
      <c r="E8" s="46"/>
      <c r="J8" s="47"/>
    </row>
    <row r="9" spans="1:12" ht="25.5" customHeight="1">
      <c r="A9" s="298" t="s">
        <v>12</v>
      </c>
      <c r="B9" s="298"/>
      <c r="C9" s="298"/>
      <c r="D9" s="298"/>
      <c r="E9" s="298"/>
      <c r="F9" s="298"/>
      <c r="G9" s="298"/>
      <c r="H9" s="298"/>
      <c r="I9" s="298"/>
      <c r="J9" s="298"/>
      <c r="K9" s="298"/>
      <c r="L9" s="299"/>
    </row>
    <row r="10" spans="1:12" ht="30" customHeight="1">
      <c r="A10" s="300" t="s">
        <v>56</v>
      </c>
      <c r="B10" s="301"/>
      <c r="C10" s="301"/>
      <c r="D10" s="301"/>
      <c r="E10" s="301"/>
      <c r="F10" s="301"/>
      <c r="G10" s="301"/>
      <c r="H10" s="301"/>
      <c r="I10" s="301"/>
      <c r="J10" s="301"/>
      <c r="K10" s="301"/>
      <c r="L10" s="16"/>
    </row>
    <row r="11" spans="1:13" ht="26.25" customHeight="1">
      <c r="A11" s="16" t="s">
        <v>57</v>
      </c>
      <c r="B11" s="17"/>
      <c r="C11" s="16"/>
      <c r="D11" s="16"/>
      <c r="E11" s="16"/>
      <c r="F11" s="16"/>
      <c r="G11" s="16"/>
      <c r="H11" s="17"/>
      <c r="I11" s="17"/>
      <c r="J11" s="16"/>
      <c r="K11" s="16"/>
      <c r="L11" s="40"/>
      <c r="M11" s="39"/>
    </row>
    <row r="12" spans="1:13" ht="26.25" customHeight="1">
      <c r="A12" s="16" t="s">
        <v>58</v>
      </c>
      <c r="B12" s="17"/>
      <c r="C12" s="16"/>
      <c r="D12" s="16"/>
      <c r="E12" s="16"/>
      <c r="F12" s="16"/>
      <c r="G12" s="16"/>
      <c r="H12" s="17"/>
      <c r="I12" s="17"/>
      <c r="J12" s="16"/>
      <c r="K12" s="16"/>
      <c r="L12" s="40"/>
      <c r="M12" s="39"/>
    </row>
    <row r="14" spans="4:5" ht="13.5">
      <c r="D14" s="16"/>
      <c r="E14" s="16"/>
    </row>
  </sheetData>
  <sheetProtection/>
  <mergeCells count="4">
    <mergeCell ref="A2:L2"/>
    <mergeCell ref="A9:L9"/>
    <mergeCell ref="A10:K10"/>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58"/>
  <sheetViews>
    <sheetView view="pageBreakPreview" zoomScaleSheetLayoutView="100" workbookViewId="0" topLeftCell="A1">
      <pane xSplit="1" ySplit="5" topLeftCell="B6" activePane="bottomRight" state="frozen"/>
      <selection pane="topLeft" activeCell="A1" sqref="A1"/>
      <selection pane="topRight" activeCell="B1" sqref="B1"/>
      <selection pane="bottomLeft" activeCell="A6" sqref="A6"/>
      <selection pane="bottomRight" activeCell="N6" sqref="N6"/>
    </sheetView>
  </sheetViews>
  <sheetFormatPr defaultColWidth="9.00390625" defaultRowHeight="13.5"/>
  <cols>
    <col min="1" max="1" width="28.375" style="33" customWidth="1"/>
    <col min="2" max="2" width="24.125" style="41" customWidth="1"/>
    <col min="3" max="3" width="16.625" style="34" customWidth="1"/>
    <col min="4" max="5" width="16.625" style="33" customWidth="1"/>
    <col min="6" max="6" width="18.625" style="33" customWidth="1"/>
    <col min="7" max="7" width="16.625" style="91" customWidth="1"/>
    <col min="8" max="8" width="16.625" style="33" customWidth="1"/>
    <col min="9" max="9" width="7.625" style="33" customWidth="1"/>
    <col min="10" max="10" width="7.625" style="48" customWidth="1"/>
    <col min="11" max="11" width="11.25390625" style="33" customWidth="1"/>
    <col min="12" max="16384" width="9.00390625" style="12" customWidth="1"/>
  </cols>
  <sheetData>
    <row r="1" ht="13.5">
      <c r="A1" s="33" t="s">
        <v>13</v>
      </c>
    </row>
    <row r="2" spans="1:11" ht="13.5">
      <c r="A2" s="302" t="s">
        <v>10</v>
      </c>
      <c r="B2" s="302"/>
      <c r="C2" s="302"/>
      <c r="D2" s="302"/>
      <c r="E2" s="302"/>
      <c r="F2" s="302"/>
      <c r="G2" s="302"/>
      <c r="H2" s="302"/>
      <c r="I2" s="302"/>
      <c r="J2" s="302"/>
      <c r="K2" s="302"/>
    </row>
    <row r="4" spans="1:11" ht="21" customHeight="1">
      <c r="A4" s="68" t="str">
        <f>'横浜別記様式 3（随意契約（公共工事））'!A4</f>
        <v>（部局名：横浜税関）</v>
      </c>
      <c r="B4" s="69"/>
      <c r="C4" s="68"/>
      <c r="D4" s="68"/>
      <c r="E4" s="68"/>
      <c r="F4" s="309" t="str">
        <f>'横浜総括表（様式１）'!F3:I3</f>
        <v>（審議対象期間　2019年4月1日～2019年6月30日）</v>
      </c>
      <c r="G4" s="309"/>
      <c r="H4" s="309"/>
      <c r="I4" s="309"/>
      <c r="J4" s="309"/>
      <c r="K4" s="309"/>
    </row>
    <row r="5" spans="1:11" s="13" customFormat="1" ht="47.25" customHeight="1">
      <c r="A5" s="93" t="s">
        <v>5</v>
      </c>
      <c r="B5" s="64" t="s">
        <v>1</v>
      </c>
      <c r="C5" s="93" t="s">
        <v>4</v>
      </c>
      <c r="D5" s="93" t="s">
        <v>6</v>
      </c>
      <c r="E5" s="93" t="s">
        <v>61</v>
      </c>
      <c r="F5" s="93" t="s">
        <v>9</v>
      </c>
      <c r="G5" s="93" t="s">
        <v>7</v>
      </c>
      <c r="H5" s="93" t="s">
        <v>2</v>
      </c>
      <c r="I5" s="93" t="s">
        <v>8</v>
      </c>
      <c r="J5" s="93" t="s">
        <v>55</v>
      </c>
      <c r="K5" s="64" t="s">
        <v>3</v>
      </c>
    </row>
    <row r="6" spans="1:12" s="13" customFormat="1" ht="101.25" customHeight="1">
      <c r="A6" s="81" t="s">
        <v>62</v>
      </c>
      <c r="B6" s="81" t="s">
        <v>67</v>
      </c>
      <c r="C6" s="82">
        <v>43556</v>
      </c>
      <c r="D6" s="83" t="s">
        <v>63</v>
      </c>
      <c r="E6" s="84">
        <v>9020005004770</v>
      </c>
      <c r="F6" s="85" t="s">
        <v>66</v>
      </c>
      <c r="G6" s="90" t="s">
        <v>64</v>
      </c>
      <c r="H6" s="87">
        <v>4799520</v>
      </c>
      <c r="I6" s="88" t="s">
        <v>65</v>
      </c>
      <c r="J6" s="86">
        <v>2</v>
      </c>
      <c r="K6" s="89"/>
      <c r="L6" s="49"/>
    </row>
    <row r="7" spans="1:12" s="13" customFormat="1" ht="101.25" customHeight="1">
      <c r="A7" s="81" t="s">
        <v>68</v>
      </c>
      <c r="B7" s="81" t="s">
        <v>67</v>
      </c>
      <c r="C7" s="82">
        <v>43556</v>
      </c>
      <c r="D7" s="83" t="s">
        <v>69</v>
      </c>
      <c r="E7" s="84">
        <v>2011801033177</v>
      </c>
      <c r="F7" s="85" t="s">
        <v>66</v>
      </c>
      <c r="G7" s="90" t="s">
        <v>64</v>
      </c>
      <c r="H7" s="92" t="s">
        <v>70</v>
      </c>
      <c r="I7" s="88" t="s">
        <v>65</v>
      </c>
      <c r="J7" s="86">
        <v>1</v>
      </c>
      <c r="K7" s="89" t="s">
        <v>71</v>
      </c>
      <c r="L7" s="49"/>
    </row>
    <row r="8" spans="1:12" s="13" customFormat="1" ht="101.25" customHeight="1">
      <c r="A8" s="81" t="s">
        <v>72</v>
      </c>
      <c r="B8" s="81" t="s">
        <v>67</v>
      </c>
      <c r="C8" s="82">
        <v>43556</v>
      </c>
      <c r="D8" s="83" t="s">
        <v>75</v>
      </c>
      <c r="E8" s="84">
        <v>8020001023833</v>
      </c>
      <c r="F8" s="85" t="s">
        <v>66</v>
      </c>
      <c r="G8" s="90" t="s">
        <v>64</v>
      </c>
      <c r="H8" s="92" t="s">
        <v>74</v>
      </c>
      <c r="I8" s="88" t="s">
        <v>65</v>
      </c>
      <c r="J8" s="86">
        <v>4</v>
      </c>
      <c r="K8" s="89" t="s">
        <v>73</v>
      </c>
      <c r="L8" s="49"/>
    </row>
    <row r="9" spans="1:12" s="13" customFormat="1" ht="101.25" customHeight="1">
      <c r="A9" s="81" t="s">
        <v>76</v>
      </c>
      <c r="B9" s="81" t="s">
        <v>67</v>
      </c>
      <c r="C9" s="82">
        <v>43556</v>
      </c>
      <c r="D9" s="83" t="s">
        <v>77</v>
      </c>
      <c r="E9" s="84">
        <v>3290001018902</v>
      </c>
      <c r="F9" s="85" t="s">
        <v>66</v>
      </c>
      <c r="G9" s="90" t="s">
        <v>64</v>
      </c>
      <c r="H9" s="92" t="s">
        <v>78</v>
      </c>
      <c r="I9" s="88" t="s">
        <v>65</v>
      </c>
      <c r="J9" s="86">
        <v>1</v>
      </c>
      <c r="K9" s="89" t="s">
        <v>79</v>
      </c>
      <c r="L9" s="49"/>
    </row>
    <row r="10" spans="1:12" s="13" customFormat="1" ht="101.25" customHeight="1">
      <c r="A10" s="81" t="s">
        <v>80</v>
      </c>
      <c r="B10" s="81" t="s">
        <v>67</v>
      </c>
      <c r="C10" s="82">
        <v>43556</v>
      </c>
      <c r="D10" s="83" t="s">
        <v>81</v>
      </c>
      <c r="E10" s="84">
        <v>9020005010232</v>
      </c>
      <c r="F10" s="85" t="s">
        <v>66</v>
      </c>
      <c r="G10" s="90" t="s">
        <v>64</v>
      </c>
      <c r="H10" s="92" t="s">
        <v>82</v>
      </c>
      <c r="I10" s="88" t="s">
        <v>65</v>
      </c>
      <c r="J10" s="86">
        <v>1</v>
      </c>
      <c r="K10" s="89" t="s">
        <v>83</v>
      </c>
      <c r="L10" s="49"/>
    </row>
    <row r="11" spans="1:12" s="13" customFormat="1" ht="101.25" customHeight="1">
      <c r="A11" s="81" t="s">
        <v>84</v>
      </c>
      <c r="B11" s="81" t="s">
        <v>67</v>
      </c>
      <c r="C11" s="82">
        <v>43556</v>
      </c>
      <c r="D11" s="83" t="s">
        <v>85</v>
      </c>
      <c r="E11" s="84">
        <v>4370001011311</v>
      </c>
      <c r="F11" s="85" t="s">
        <v>66</v>
      </c>
      <c r="G11" s="90" t="s">
        <v>64</v>
      </c>
      <c r="H11" s="92" t="s">
        <v>86</v>
      </c>
      <c r="I11" s="88" t="s">
        <v>65</v>
      </c>
      <c r="J11" s="86">
        <v>2</v>
      </c>
      <c r="K11" s="89" t="s">
        <v>87</v>
      </c>
      <c r="L11" s="49"/>
    </row>
    <row r="12" spans="1:12" s="13" customFormat="1" ht="101.25" customHeight="1">
      <c r="A12" s="81" t="s">
        <v>88</v>
      </c>
      <c r="B12" s="81" t="s">
        <v>67</v>
      </c>
      <c r="C12" s="82">
        <v>43556</v>
      </c>
      <c r="D12" s="83" t="s">
        <v>89</v>
      </c>
      <c r="E12" s="84">
        <v>3020001027946</v>
      </c>
      <c r="F12" s="85" t="s">
        <v>66</v>
      </c>
      <c r="G12" s="90" t="s">
        <v>64</v>
      </c>
      <c r="H12" s="87">
        <v>332391600</v>
      </c>
      <c r="I12" s="88" t="s">
        <v>65</v>
      </c>
      <c r="J12" s="86">
        <v>1</v>
      </c>
      <c r="K12" s="89" t="s">
        <v>90</v>
      </c>
      <c r="L12" s="49"/>
    </row>
    <row r="13" spans="1:12" s="13" customFormat="1" ht="101.25" customHeight="1">
      <c r="A13" s="81" t="s">
        <v>91</v>
      </c>
      <c r="B13" s="81" t="s">
        <v>67</v>
      </c>
      <c r="C13" s="82">
        <v>43556</v>
      </c>
      <c r="D13" s="83" t="s">
        <v>92</v>
      </c>
      <c r="E13" s="84">
        <v>9011101031552</v>
      </c>
      <c r="F13" s="85" t="s">
        <v>66</v>
      </c>
      <c r="G13" s="90" t="s">
        <v>64</v>
      </c>
      <c r="H13" s="92" t="s">
        <v>93</v>
      </c>
      <c r="I13" s="88" t="s">
        <v>65</v>
      </c>
      <c r="J13" s="86">
        <v>1</v>
      </c>
      <c r="K13" s="89" t="s">
        <v>94</v>
      </c>
      <c r="L13" s="49"/>
    </row>
    <row r="14" spans="1:12" s="13" customFormat="1" ht="101.25" customHeight="1">
      <c r="A14" s="81" t="s">
        <v>95</v>
      </c>
      <c r="B14" s="81" t="s">
        <v>67</v>
      </c>
      <c r="C14" s="82">
        <v>43556</v>
      </c>
      <c r="D14" s="83" t="s">
        <v>96</v>
      </c>
      <c r="E14" s="84">
        <v>5020001128924</v>
      </c>
      <c r="F14" s="85" t="s">
        <v>66</v>
      </c>
      <c r="G14" s="90" t="s">
        <v>64</v>
      </c>
      <c r="H14" s="92" t="s">
        <v>97</v>
      </c>
      <c r="I14" s="88" t="s">
        <v>65</v>
      </c>
      <c r="J14" s="86">
        <v>2</v>
      </c>
      <c r="K14" s="89" t="s">
        <v>98</v>
      </c>
      <c r="L14" s="49"/>
    </row>
    <row r="15" spans="1:12" s="13" customFormat="1" ht="101.25" customHeight="1">
      <c r="A15" s="81" t="s">
        <v>99</v>
      </c>
      <c r="B15" s="81" t="s">
        <v>67</v>
      </c>
      <c r="C15" s="82">
        <v>43556</v>
      </c>
      <c r="D15" s="83" t="s">
        <v>100</v>
      </c>
      <c r="E15" s="84">
        <v>9370801000616</v>
      </c>
      <c r="F15" s="85" t="s">
        <v>66</v>
      </c>
      <c r="G15" s="90" t="s">
        <v>64</v>
      </c>
      <c r="H15" s="92" t="s">
        <v>101</v>
      </c>
      <c r="I15" s="88" t="s">
        <v>65</v>
      </c>
      <c r="J15" s="86">
        <v>3</v>
      </c>
      <c r="K15" s="89" t="s">
        <v>102</v>
      </c>
      <c r="L15" s="49"/>
    </row>
    <row r="16" spans="1:12" s="13" customFormat="1" ht="101.25" customHeight="1">
      <c r="A16" s="81" t="s">
        <v>103</v>
      </c>
      <c r="B16" s="81" t="s">
        <v>67</v>
      </c>
      <c r="C16" s="82">
        <v>43556</v>
      </c>
      <c r="D16" s="83" t="s">
        <v>104</v>
      </c>
      <c r="E16" s="84">
        <v>7380001000401</v>
      </c>
      <c r="F16" s="85" t="s">
        <v>66</v>
      </c>
      <c r="G16" s="90" t="s">
        <v>64</v>
      </c>
      <c r="H16" s="87">
        <v>7750080</v>
      </c>
      <c r="I16" s="88" t="s">
        <v>65</v>
      </c>
      <c r="J16" s="86">
        <v>3</v>
      </c>
      <c r="K16" s="89"/>
      <c r="L16" s="49"/>
    </row>
    <row r="17" spans="1:12" s="13" customFormat="1" ht="101.25" customHeight="1">
      <c r="A17" s="81" t="s">
        <v>105</v>
      </c>
      <c r="B17" s="81" t="s">
        <v>67</v>
      </c>
      <c r="C17" s="82">
        <v>43556</v>
      </c>
      <c r="D17" s="83" t="s">
        <v>106</v>
      </c>
      <c r="E17" s="84" t="s">
        <v>107</v>
      </c>
      <c r="F17" s="85" t="s">
        <v>66</v>
      </c>
      <c r="G17" s="90" t="s">
        <v>64</v>
      </c>
      <c r="H17" s="92" t="s">
        <v>108</v>
      </c>
      <c r="I17" s="88" t="s">
        <v>65</v>
      </c>
      <c r="J17" s="86">
        <v>1</v>
      </c>
      <c r="K17" s="89" t="s">
        <v>109</v>
      </c>
      <c r="L17" s="49"/>
    </row>
    <row r="18" spans="1:12" s="13" customFormat="1" ht="101.25" customHeight="1">
      <c r="A18" s="81" t="s">
        <v>110</v>
      </c>
      <c r="B18" s="81" t="s">
        <v>67</v>
      </c>
      <c r="C18" s="82">
        <v>43556</v>
      </c>
      <c r="D18" s="83" t="s">
        <v>111</v>
      </c>
      <c r="E18" s="84">
        <v>6030001066957</v>
      </c>
      <c r="F18" s="85" t="s">
        <v>66</v>
      </c>
      <c r="G18" s="90" t="s">
        <v>64</v>
      </c>
      <c r="H18" s="92" t="s">
        <v>112</v>
      </c>
      <c r="I18" s="88" t="s">
        <v>65</v>
      </c>
      <c r="J18" s="86">
        <v>1</v>
      </c>
      <c r="K18" s="89" t="s">
        <v>113</v>
      </c>
      <c r="L18" s="49"/>
    </row>
    <row r="19" spans="1:12" s="13" customFormat="1" ht="101.25" customHeight="1">
      <c r="A19" s="81" t="s">
        <v>114</v>
      </c>
      <c r="B19" s="81" t="s">
        <v>67</v>
      </c>
      <c r="C19" s="82">
        <v>43556</v>
      </c>
      <c r="D19" s="83" t="s">
        <v>115</v>
      </c>
      <c r="E19" s="84">
        <v>7120001049002</v>
      </c>
      <c r="F19" s="85" t="s">
        <v>66</v>
      </c>
      <c r="G19" s="90" t="s">
        <v>64</v>
      </c>
      <c r="H19" s="92" t="s">
        <v>116</v>
      </c>
      <c r="I19" s="88" t="s">
        <v>65</v>
      </c>
      <c r="J19" s="86">
        <v>2</v>
      </c>
      <c r="K19" s="89" t="s">
        <v>117</v>
      </c>
      <c r="L19" s="49"/>
    </row>
    <row r="20" spans="1:12" s="13" customFormat="1" ht="101.25" customHeight="1">
      <c r="A20" s="81" t="s">
        <v>118</v>
      </c>
      <c r="B20" s="81" t="s">
        <v>67</v>
      </c>
      <c r="C20" s="82">
        <v>43556</v>
      </c>
      <c r="D20" s="83" t="s">
        <v>119</v>
      </c>
      <c r="E20" s="84">
        <v>2010101012775</v>
      </c>
      <c r="F20" s="85" t="s">
        <v>66</v>
      </c>
      <c r="G20" s="90" t="s">
        <v>64</v>
      </c>
      <c r="H20" s="92" t="s">
        <v>120</v>
      </c>
      <c r="I20" s="88" t="s">
        <v>65</v>
      </c>
      <c r="J20" s="86">
        <v>1</v>
      </c>
      <c r="K20" s="89" t="s">
        <v>121</v>
      </c>
      <c r="L20" s="49"/>
    </row>
    <row r="21" spans="1:12" s="13" customFormat="1" ht="101.25" customHeight="1">
      <c r="A21" s="81" t="s">
        <v>122</v>
      </c>
      <c r="B21" s="81" t="s">
        <v>67</v>
      </c>
      <c r="C21" s="82">
        <v>43556</v>
      </c>
      <c r="D21" s="83" t="s">
        <v>123</v>
      </c>
      <c r="E21" s="84">
        <v>8010001036398</v>
      </c>
      <c r="F21" s="85" t="s">
        <v>66</v>
      </c>
      <c r="G21" s="90" t="s">
        <v>64</v>
      </c>
      <c r="H21" s="92" t="s">
        <v>124</v>
      </c>
      <c r="I21" s="88" t="s">
        <v>65</v>
      </c>
      <c r="J21" s="86">
        <v>2</v>
      </c>
      <c r="K21" s="89" t="s">
        <v>125</v>
      </c>
      <c r="L21" s="49"/>
    </row>
    <row r="22" spans="1:12" s="13" customFormat="1" ht="101.25" customHeight="1">
      <c r="A22" s="81" t="s">
        <v>126</v>
      </c>
      <c r="B22" s="81" t="s">
        <v>67</v>
      </c>
      <c r="C22" s="82">
        <v>43556</v>
      </c>
      <c r="D22" s="83" t="s">
        <v>127</v>
      </c>
      <c r="E22" s="84">
        <v>1010001112577</v>
      </c>
      <c r="F22" s="85" t="s">
        <v>66</v>
      </c>
      <c r="G22" s="90" t="s">
        <v>64</v>
      </c>
      <c r="H22" s="92" t="s">
        <v>128</v>
      </c>
      <c r="I22" s="88" t="s">
        <v>65</v>
      </c>
      <c r="J22" s="86">
        <v>1</v>
      </c>
      <c r="K22" s="89" t="s">
        <v>129</v>
      </c>
      <c r="L22" s="49"/>
    </row>
    <row r="23" spans="1:12" s="13" customFormat="1" ht="101.25" customHeight="1">
      <c r="A23" s="81" t="s">
        <v>130</v>
      </c>
      <c r="B23" s="81" t="s">
        <v>67</v>
      </c>
      <c r="C23" s="82">
        <v>43556</v>
      </c>
      <c r="D23" s="83" t="s">
        <v>131</v>
      </c>
      <c r="E23" s="84">
        <v>8020001023833</v>
      </c>
      <c r="F23" s="85" t="s">
        <v>66</v>
      </c>
      <c r="G23" s="90" t="s">
        <v>64</v>
      </c>
      <c r="H23" s="87">
        <v>18360000</v>
      </c>
      <c r="I23" s="88" t="s">
        <v>65</v>
      </c>
      <c r="J23" s="86">
        <v>4</v>
      </c>
      <c r="K23" s="89"/>
      <c r="L23" s="49"/>
    </row>
    <row r="24" spans="1:12" s="13" customFormat="1" ht="101.25" customHeight="1">
      <c r="A24" s="81" t="s">
        <v>132</v>
      </c>
      <c r="B24" s="81" t="s">
        <v>67</v>
      </c>
      <c r="C24" s="82">
        <v>43556</v>
      </c>
      <c r="D24" s="83" t="s">
        <v>133</v>
      </c>
      <c r="E24" s="84">
        <v>8012401024189</v>
      </c>
      <c r="F24" s="85" t="s">
        <v>66</v>
      </c>
      <c r="G24" s="90" t="s">
        <v>64</v>
      </c>
      <c r="H24" s="87">
        <v>972000</v>
      </c>
      <c r="I24" s="88" t="s">
        <v>65</v>
      </c>
      <c r="J24" s="86">
        <v>1</v>
      </c>
      <c r="K24" s="89"/>
      <c r="L24" s="49"/>
    </row>
    <row r="25" spans="1:12" s="13" customFormat="1" ht="101.25" customHeight="1">
      <c r="A25" s="81" t="s">
        <v>134</v>
      </c>
      <c r="B25" s="81" t="s">
        <v>67</v>
      </c>
      <c r="C25" s="82">
        <v>43556</v>
      </c>
      <c r="D25" s="83" t="s">
        <v>135</v>
      </c>
      <c r="E25" s="84">
        <v>7020001055885</v>
      </c>
      <c r="F25" s="85" t="s">
        <v>66</v>
      </c>
      <c r="G25" s="90" t="s">
        <v>64</v>
      </c>
      <c r="H25" s="92" t="s">
        <v>136</v>
      </c>
      <c r="I25" s="88" t="s">
        <v>65</v>
      </c>
      <c r="J25" s="86">
        <v>2</v>
      </c>
      <c r="K25" s="89" t="s">
        <v>137</v>
      </c>
      <c r="L25" s="49"/>
    </row>
    <row r="26" spans="1:12" s="13" customFormat="1" ht="101.25" customHeight="1">
      <c r="A26" s="81" t="s">
        <v>138</v>
      </c>
      <c r="B26" s="81" t="s">
        <v>67</v>
      </c>
      <c r="C26" s="82">
        <v>43556</v>
      </c>
      <c r="D26" s="83" t="s">
        <v>139</v>
      </c>
      <c r="E26" s="84">
        <v>8040001003263</v>
      </c>
      <c r="F26" s="85" t="s">
        <v>66</v>
      </c>
      <c r="G26" s="90" t="s">
        <v>64</v>
      </c>
      <c r="H26" s="92" t="s">
        <v>140</v>
      </c>
      <c r="I26" s="88" t="s">
        <v>65</v>
      </c>
      <c r="J26" s="86">
        <v>2</v>
      </c>
      <c r="K26" s="89" t="s">
        <v>141</v>
      </c>
      <c r="L26" s="49"/>
    </row>
    <row r="27" spans="1:12" s="13" customFormat="1" ht="101.25" customHeight="1">
      <c r="A27" s="81" t="s">
        <v>142</v>
      </c>
      <c r="B27" s="81" t="s">
        <v>67</v>
      </c>
      <c r="C27" s="82">
        <v>43556</v>
      </c>
      <c r="D27" s="83" t="s">
        <v>143</v>
      </c>
      <c r="E27" s="84">
        <v>5370001003340</v>
      </c>
      <c r="F27" s="85" t="s">
        <v>66</v>
      </c>
      <c r="G27" s="90" t="s">
        <v>64</v>
      </c>
      <c r="H27" s="92" t="s">
        <v>144</v>
      </c>
      <c r="I27" s="88" t="s">
        <v>65</v>
      </c>
      <c r="J27" s="86">
        <v>1</v>
      </c>
      <c r="K27" s="89" t="s">
        <v>145</v>
      </c>
      <c r="L27" s="49"/>
    </row>
    <row r="28" spans="1:12" s="13" customFormat="1" ht="101.25" customHeight="1">
      <c r="A28" s="81" t="s">
        <v>146</v>
      </c>
      <c r="B28" s="81" t="s">
        <v>67</v>
      </c>
      <c r="C28" s="82">
        <v>43556</v>
      </c>
      <c r="D28" s="83" t="s">
        <v>147</v>
      </c>
      <c r="E28" s="84">
        <v>4020001026030</v>
      </c>
      <c r="F28" s="85" t="s">
        <v>66</v>
      </c>
      <c r="G28" s="90" t="s">
        <v>64</v>
      </c>
      <c r="H28" s="92">
        <v>11880000</v>
      </c>
      <c r="I28" s="88" t="s">
        <v>65</v>
      </c>
      <c r="J28" s="86">
        <v>2</v>
      </c>
      <c r="K28" s="89"/>
      <c r="L28" s="49"/>
    </row>
    <row r="29" spans="1:12" s="13" customFormat="1" ht="101.25" customHeight="1">
      <c r="A29" s="81" t="s">
        <v>148</v>
      </c>
      <c r="B29" s="81" t="s">
        <v>67</v>
      </c>
      <c r="C29" s="82">
        <v>43556</v>
      </c>
      <c r="D29" s="83" t="s">
        <v>149</v>
      </c>
      <c r="E29" s="84">
        <v>3010401139508</v>
      </c>
      <c r="F29" s="85" t="s">
        <v>66</v>
      </c>
      <c r="G29" s="90" t="s">
        <v>64</v>
      </c>
      <c r="H29" s="92">
        <v>9290559</v>
      </c>
      <c r="I29" s="88" t="s">
        <v>65</v>
      </c>
      <c r="J29" s="86">
        <v>2</v>
      </c>
      <c r="K29" s="89" t="s">
        <v>150</v>
      </c>
      <c r="L29" s="49"/>
    </row>
    <row r="30" spans="1:12" s="13" customFormat="1" ht="101.25" customHeight="1">
      <c r="A30" s="81" t="s">
        <v>151</v>
      </c>
      <c r="B30" s="81" t="s">
        <v>67</v>
      </c>
      <c r="C30" s="82">
        <v>43556</v>
      </c>
      <c r="D30" s="83" t="s">
        <v>152</v>
      </c>
      <c r="E30" s="84">
        <v>4040001013464</v>
      </c>
      <c r="F30" s="85" t="s">
        <v>66</v>
      </c>
      <c r="G30" s="90" t="s">
        <v>64</v>
      </c>
      <c r="H30" s="92">
        <v>2643840</v>
      </c>
      <c r="I30" s="88" t="s">
        <v>65</v>
      </c>
      <c r="J30" s="86">
        <v>1</v>
      </c>
      <c r="K30" s="89"/>
      <c r="L30" s="49"/>
    </row>
    <row r="31" spans="1:12" s="13" customFormat="1" ht="101.25" customHeight="1">
      <c r="A31" s="81" t="s">
        <v>153</v>
      </c>
      <c r="B31" s="81" t="s">
        <v>67</v>
      </c>
      <c r="C31" s="82">
        <v>43556</v>
      </c>
      <c r="D31" s="83" t="s">
        <v>104</v>
      </c>
      <c r="E31" s="84">
        <v>7380001000401</v>
      </c>
      <c r="F31" s="85" t="s">
        <v>66</v>
      </c>
      <c r="G31" s="90" t="s">
        <v>64</v>
      </c>
      <c r="H31" s="87">
        <v>27216000</v>
      </c>
      <c r="I31" s="88" t="s">
        <v>65</v>
      </c>
      <c r="J31" s="86">
        <v>2</v>
      </c>
      <c r="K31" s="89"/>
      <c r="L31" s="49"/>
    </row>
    <row r="32" spans="1:12" s="13" customFormat="1" ht="101.25" customHeight="1">
      <c r="A32" s="81" t="s">
        <v>154</v>
      </c>
      <c r="B32" s="81" t="s">
        <v>67</v>
      </c>
      <c r="C32" s="82">
        <v>43556</v>
      </c>
      <c r="D32" s="83" t="s">
        <v>155</v>
      </c>
      <c r="E32" s="84">
        <v>6370001007035</v>
      </c>
      <c r="F32" s="85" t="s">
        <v>66</v>
      </c>
      <c r="G32" s="90" t="s">
        <v>64</v>
      </c>
      <c r="H32" s="87">
        <v>8517236</v>
      </c>
      <c r="I32" s="88" t="s">
        <v>65</v>
      </c>
      <c r="J32" s="86">
        <v>2</v>
      </c>
      <c r="K32" s="89" t="s">
        <v>156</v>
      </c>
      <c r="L32" s="49"/>
    </row>
    <row r="33" spans="1:12" s="13" customFormat="1" ht="101.25" customHeight="1">
      <c r="A33" s="81" t="s">
        <v>157</v>
      </c>
      <c r="B33" s="81" t="s">
        <v>67</v>
      </c>
      <c r="C33" s="82">
        <v>43556</v>
      </c>
      <c r="D33" s="83" t="s">
        <v>158</v>
      </c>
      <c r="E33" s="84">
        <v>6020001038899</v>
      </c>
      <c r="F33" s="85" t="s">
        <v>66</v>
      </c>
      <c r="G33" s="90" t="s">
        <v>64</v>
      </c>
      <c r="H33" s="92" t="s">
        <v>159</v>
      </c>
      <c r="I33" s="88" t="s">
        <v>65</v>
      </c>
      <c r="J33" s="86">
        <v>1</v>
      </c>
      <c r="K33" s="89" t="s">
        <v>160</v>
      </c>
      <c r="L33" s="49"/>
    </row>
    <row r="34" spans="1:12" s="13" customFormat="1" ht="101.25" customHeight="1">
      <c r="A34" s="81" t="s">
        <v>161</v>
      </c>
      <c r="B34" s="81" t="s">
        <v>67</v>
      </c>
      <c r="C34" s="82">
        <v>43556</v>
      </c>
      <c r="D34" s="83" t="s">
        <v>162</v>
      </c>
      <c r="E34" s="84">
        <v>1040002096420</v>
      </c>
      <c r="F34" s="85" t="s">
        <v>66</v>
      </c>
      <c r="G34" s="90" t="s">
        <v>64</v>
      </c>
      <c r="H34" s="87">
        <v>1029208</v>
      </c>
      <c r="I34" s="88" t="s">
        <v>65</v>
      </c>
      <c r="J34" s="86">
        <v>2</v>
      </c>
      <c r="K34" s="89" t="s">
        <v>163</v>
      </c>
      <c r="L34" s="49"/>
    </row>
    <row r="35" spans="1:12" s="13" customFormat="1" ht="101.25" customHeight="1">
      <c r="A35" s="81" t="s">
        <v>164</v>
      </c>
      <c r="B35" s="81" t="s">
        <v>67</v>
      </c>
      <c r="C35" s="82">
        <v>43556</v>
      </c>
      <c r="D35" s="83" t="s">
        <v>165</v>
      </c>
      <c r="E35" s="84">
        <v>3030001004845</v>
      </c>
      <c r="F35" s="85" t="s">
        <v>66</v>
      </c>
      <c r="G35" s="90" t="s">
        <v>64</v>
      </c>
      <c r="H35" s="87">
        <v>6111975</v>
      </c>
      <c r="I35" s="88" t="s">
        <v>65</v>
      </c>
      <c r="J35" s="86">
        <v>4</v>
      </c>
      <c r="K35" s="89" t="s">
        <v>166</v>
      </c>
      <c r="L35" s="49"/>
    </row>
    <row r="36" spans="1:12" s="13" customFormat="1" ht="101.25" customHeight="1">
      <c r="A36" s="81" t="s">
        <v>167</v>
      </c>
      <c r="B36" s="81" t="s">
        <v>67</v>
      </c>
      <c r="C36" s="82">
        <v>43556</v>
      </c>
      <c r="D36" s="83" t="s">
        <v>168</v>
      </c>
      <c r="E36" s="84">
        <v>1040002096420</v>
      </c>
      <c r="F36" s="85" t="s">
        <v>66</v>
      </c>
      <c r="G36" s="90" t="s">
        <v>64</v>
      </c>
      <c r="H36" s="87">
        <v>732382</v>
      </c>
      <c r="I36" s="88" t="s">
        <v>65</v>
      </c>
      <c r="J36" s="86">
        <v>2</v>
      </c>
      <c r="K36" s="89" t="s">
        <v>169</v>
      </c>
      <c r="L36" s="49"/>
    </row>
    <row r="37" spans="1:12" s="13" customFormat="1" ht="101.25" customHeight="1">
      <c r="A37" s="81" t="s">
        <v>170</v>
      </c>
      <c r="B37" s="81" t="s">
        <v>67</v>
      </c>
      <c r="C37" s="82">
        <v>43556</v>
      </c>
      <c r="D37" s="83" t="s">
        <v>171</v>
      </c>
      <c r="E37" s="84">
        <v>5011101016788</v>
      </c>
      <c r="F37" s="85" t="s">
        <v>66</v>
      </c>
      <c r="G37" s="90" t="s">
        <v>64</v>
      </c>
      <c r="H37" s="87">
        <v>12636000</v>
      </c>
      <c r="I37" s="88" t="s">
        <v>65</v>
      </c>
      <c r="J37" s="86">
        <v>2</v>
      </c>
      <c r="K37" s="89"/>
      <c r="L37" s="49"/>
    </row>
    <row r="38" spans="1:12" s="13" customFormat="1" ht="101.25" customHeight="1">
      <c r="A38" s="81" t="s">
        <v>172</v>
      </c>
      <c r="B38" s="81" t="s">
        <v>67</v>
      </c>
      <c r="C38" s="82">
        <v>43556</v>
      </c>
      <c r="D38" s="83" t="s">
        <v>173</v>
      </c>
      <c r="E38" s="84">
        <v>1040002096420</v>
      </c>
      <c r="F38" s="85" t="s">
        <v>66</v>
      </c>
      <c r="G38" s="90" t="s">
        <v>64</v>
      </c>
      <c r="H38" s="87">
        <v>2150034</v>
      </c>
      <c r="I38" s="88" t="s">
        <v>65</v>
      </c>
      <c r="J38" s="86">
        <v>2</v>
      </c>
      <c r="K38" s="89" t="s">
        <v>174</v>
      </c>
      <c r="L38" s="49"/>
    </row>
    <row r="39" spans="1:12" s="13" customFormat="1" ht="101.25" customHeight="1">
      <c r="A39" s="81" t="s">
        <v>175</v>
      </c>
      <c r="B39" s="81" t="s">
        <v>67</v>
      </c>
      <c r="C39" s="82">
        <v>43556</v>
      </c>
      <c r="D39" s="83" t="s">
        <v>176</v>
      </c>
      <c r="E39" s="84">
        <v>2020001005853</v>
      </c>
      <c r="F39" s="85" t="s">
        <v>200</v>
      </c>
      <c r="G39" s="90" t="s">
        <v>64</v>
      </c>
      <c r="H39" s="87">
        <v>4466777</v>
      </c>
      <c r="I39" s="88" t="s">
        <v>65</v>
      </c>
      <c r="J39" s="86">
        <v>2</v>
      </c>
      <c r="K39" s="89"/>
      <c r="L39" s="49"/>
    </row>
    <row r="40" spans="1:12" s="13" customFormat="1" ht="101.25" customHeight="1">
      <c r="A40" s="81" t="s">
        <v>177</v>
      </c>
      <c r="B40" s="81" t="s">
        <v>67</v>
      </c>
      <c r="C40" s="82">
        <v>43556</v>
      </c>
      <c r="D40" s="83" t="s">
        <v>178</v>
      </c>
      <c r="E40" s="84">
        <v>9020001029598</v>
      </c>
      <c r="F40" s="85" t="s">
        <v>66</v>
      </c>
      <c r="G40" s="90" t="s">
        <v>64</v>
      </c>
      <c r="H40" s="92" t="s">
        <v>179</v>
      </c>
      <c r="I40" s="88" t="s">
        <v>65</v>
      </c>
      <c r="J40" s="86">
        <v>1</v>
      </c>
      <c r="K40" s="89" t="s">
        <v>180</v>
      </c>
      <c r="L40" s="49"/>
    </row>
    <row r="41" spans="1:12" s="13" customFormat="1" ht="101.25" customHeight="1">
      <c r="A41" s="81" t="s">
        <v>181</v>
      </c>
      <c r="B41" s="81" t="s">
        <v>67</v>
      </c>
      <c r="C41" s="82">
        <v>43556</v>
      </c>
      <c r="D41" s="83" t="s">
        <v>182</v>
      </c>
      <c r="E41" s="84">
        <v>8050001008971</v>
      </c>
      <c r="F41" s="85" t="s">
        <v>66</v>
      </c>
      <c r="G41" s="90" t="s">
        <v>64</v>
      </c>
      <c r="H41" s="92" t="s">
        <v>183</v>
      </c>
      <c r="I41" s="88" t="s">
        <v>65</v>
      </c>
      <c r="J41" s="86">
        <v>2</v>
      </c>
      <c r="K41" s="89" t="s">
        <v>184</v>
      </c>
      <c r="L41" s="49"/>
    </row>
    <row r="42" spans="1:12" s="13" customFormat="1" ht="101.25" customHeight="1">
      <c r="A42" s="81" t="s">
        <v>185</v>
      </c>
      <c r="B42" s="81" t="s">
        <v>67</v>
      </c>
      <c r="C42" s="82">
        <v>43556</v>
      </c>
      <c r="D42" s="83" t="s">
        <v>186</v>
      </c>
      <c r="E42" s="84">
        <v>9370601000196</v>
      </c>
      <c r="F42" s="85" t="s">
        <v>66</v>
      </c>
      <c r="G42" s="90" t="s">
        <v>64</v>
      </c>
      <c r="H42" s="92" t="s">
        <v>187</v>
      </c>
      <c r="I42" s="88" t="s">
        <v>65</v>
      </c>
      <c r="J42" s="86">
        <v>4</v>
      </c>
      <c r="K42" s="89" t="s">
        <v>188</v>
      </c>
      <c r="L42" s="49"/>
    </row>
    <row r="43" spans="1:12" s="13" customFormat="1" ht="101.25" customHeight="1">
      <c r="A43" s="81" t="s">
        <v>189</v>
      </c>
      <c r="B43" s="81" t="s">
        <v>67</v>
      </c>
      <c r="C43" s="82">
        <v>43556</v>
      </c>
      <c r="D43" s="83" t="s">
        <v>190</v>
      </c>
      <c r="E43" s="84">
        <v>7180001023463</v>
      </c>
      <c r="F43" s="85" t="s">
        <v>66</v>
      </c>
      <c r="G43" s="90" t="s">
        <v>64</v>
      </c>
      <c r="H43" s="87">
        <v>3171312</v>
      </c>
      <c r="I43" s="88" t="s">
        <v>65</v>
      </c>
      <c r="J43" s="86">
        <v>2</v>
      </c>
      <c r="K43" s="89"/>
      <c r="L43" s="49"/>
    </row>
    <row r="44" spans="1:12" s="13" customFormat="1" ht="101.25" customHeight="1">
      <c r="A44" s="81" t="s">
        <v>191</v>
      </c>
      <c r="B44" s="81" t="s">
        <v>67</v>
      </c>
      <c r="C44" s="82">
        <v>43556</v>
      </c>
      <c r="D44" s="83" t="s">
        <v>192</v>
      </c>
      <c r="E44" s="84">
        <v>9120001085532</v>
      </c>
      <c r="F44" s="85" t="s">
        <v>66</v>
      </c>
      <c r="G44" s="90" t="s">
        <v>64</v>
      </c>
      <c r="H44" s="87">
        <v>3620160</v>
      </c>
      <c r="I44" s="88" t="s">
        <v>65</v>
      </c>
      <c r="J44" s="86">
        <v>1</v>
      </c>
      <c r="K44" s="89"/>
      <c r="L44" s="49"/>
    </row>
    <row r="45" spans="1:12" s="13" customFormat="1" ht="101.25" customHeight="1">
      <c r="A45" s="81" t="s">
        <v>193</v>
      </c>
      <c r="B45" s="81" t="s">
        <v>67</v>
      </c>
      <c r="C45" s="82">
        <v>43556</v>
      </c>
      <c r="D45" s="83" t="s">
        <v>194</v>
      </c>
      <c r="E45" s="84">
        <v>5020001069598</v>
      </c>
      <c r="F45" s="85" t="s">
        <v>66</v>
      </c>
      <c r="G45" s="90" t="s">
        <v>64</v>
      </c>
      <c r="H45" s="87">
        <v>2149200</v>
      </c>
      <c r="I45" s="88" t="s">
        <v>65</v>
      </c>
      <c r="J45" s="86">
        <v>2</v>
      </c>
      <c r="K45" s="89"/>
      <c r="L45" s="49"/>
    </row>
    <row r="46" spans="1:12" s="13" customFormat="1" ht="101.25" customHeight="1">
      <c r="A46" s="81" t="s">
        <v>195</v>
      </c>
      <c r="B46" s="81" t="s">
        <v>67</v>
      </c>
      <c r="C46" s="82">
        <v>43556</v>
      </c>
      <c r="D46" s="83" t="s">
        <v>173</v>
      </c>
      <c r="E46" s="84">
        <v>1040002096420</v>
      </c>
      <c r="F46" s="85" t="s">
        <v>66</v>
      </c>
      <c r="G46" s="90" t="s">
        <v>64</v>
      </c>
      <c r="H46" s="87">
        <v>951718</v>
      </c>
      <c r="I46" s="88" t="s">
        <v>65</v>
      </c>
      <c r="J46" s="86">
        <v>3</v>
      </c>
      <c r="K46" s="89" t="s">
        <v>196</v>
      </c>
      <c r="L46" s="49"/>
    </row>
    <row r="47" spans="1:12" s="13" customFormat="1" ht="101.25" customHeight="1">
      <c r="A47" s="81" t="s">
        <v>197</v>
      </c>
      <c r="B47" s="81" t="s">
        <v>67</v>
      </c>
      <c r="C47" s="82">
        <v>43556</v>
      </c>
      <c r="D47" s="83" t="s">
        <v>198</v>
      </c>
      <c r="E47" s="84">
        <v>5380002028848</v>
      </c>
      <c r="F47" s="85" t="s">
        <v>66</v>
      </c>
      <c r="G47" s="90" t="s">
        <v>64</v>
      </c>
      <c r="H47" s="87">
        <v>7557106</v>
      </c>
      <c r="I47" s="88" t="s">
        <v>65</v>
      </c>
      <c r="J47" s="86">
        <v>2</v>
      </c>
      <c r="K47" s="89" t="s">
        <v>199</v>
      </c>
      <c r="L47" s="49"/>
    </row>
    <row r="48" spans="1:12" s="13" customFormat="1" ht="101.25" customHeight="1">
      <c r="A48" s="81" t="s">
        <v>256</v>
      </c>
      <c r="B48" s="81" t="s">
        <v>67</v>
      </c>
      <c r="C48" s="82">
        <v>43602</v>
      </c>
      <c r="D48" s="83" t="s">
        <v>258</v>
      </c>
      <c r="E48" s="84">
        <v>2010001038268</v>
      </c>
      <c r="F48" s="85" t="s">
        <v>66</v>
      </c>
      <c r="G48" s="90" t="s">
        <v>64</v>
      </c>
      <c r="H48" s="87">
        <v>2210544</v>
      </c>
      <c r="I48" s="88" t="s">
        <v>65</v>
      </c>
      <c r="J48" s="86">
        <v>2</v>
      </c>
      <c r="K48" s="89"/>
      <c r="L48" s="49"/>
    </row>
    <row r="49" spans="1:12" s="13" customFormat="1" ht="101.25" customHeight="1">
      <c r="A49" s="81" t="s">
        <v>257</v>
      </c>
      <c r="B49" s="81" t="s">
        <v>67</v>
      </c>
      <c r="C49" s="82">
        <v>43606</v>
      </c>
      <c r="D49" s="83" t="s">
        <v>258</v>
      </c>
      <c r="E49" s="84">
        <v>2010001038268</v>
      </c>
      <c r="F49" s="85" t="s">
        <v>66</v>
      </c>
      <c r="G49" s="90" t="s">
        <v>64</v>
      </c>
      <c r="H49" s="87">
        <v>23754600</v>
      </c>
      <c r="I49" s="88" t="s">
        <v>65</v>
      </c>
      <c r="J49" s="86">
        <v>2</v>
      </c>
      <c r="K49" s="89"/>
      <c r="L49" s="49"/>
    </row>
    <row r="50" spans="1:12" s="13" customFormat="1" ht="101.25" customHeight="1">
      <c r="A50" s="81" t="s">
        <v>270</v>
      </c>
      <c r="B50" s="81" t="s">
        <v>67</v>
      </c>
      <c r="C50" s="82">
        <v>43630</v>
      </c>
      <c r="D50" s="83" t="s">
        <v>276</v>
      </c>
      <c r="E50" s="121">
        <v>3012801000876</v>
      </c>
      <c r="F50" s="85" t="s">
        <v>66</v>
      </c>
      <c r="G50" s="90" t="s">
        <v>64</v>
      </c>
      <c r="H50" s="87">
        <v>2488104</v>
      </c>
      <c r="I50" s="88" t="s">
        <v>65</v>
      </c>
      <c r="J50" s="86">
        <v>4</v>
      </c>
      <c r="K50" s="89"/>
      <c r="L50" s="49"/>
    </row>
    <row r="51" spans="1:12" s="13" customFormat="1" ht="101.25" customHeight="1">
      <c r="A51" s="81" t="s">
        <v>271</v>
      </c>
      <c r="B51" s="81" t="s">
        <v>67</v>
      </c>
      <c r="C51" s="82">
        <v>43621</v>
      </c>
      <c r="D51" s="83" t="s">
        <v>277</v>
      </c>
      <c r="E51" s="121">
        <v>2011101014084</v>
      </c>
      <c r="F51" s="85" t="s">
        <v>66</v>
      </c>
      <c r="G51" s="115">
        <v>1846800000</v>
      </c>
      <c r="H51" s="87">
        <v>864000000</v>
      </c>
      <c r="I51" s="88">
        <v>0.467</v>
      </c>
      <c r="J51" s="86">
        <v>1</v>
      </c>
      <c r="K51" s="89"/>
      <c r="L51" s="49"/>
    </row>
    <row r="52" spans="1:12" s="13" customFormat="1" ht="101.25" customHeight="1">
      <c r="A52" s="81" t="s">
        <v>272</v>
      </c>
      <c r="B52" s="81" t="s">
        <v>67</v>
      </c>
      <c r="C52" s="82">
        <v>43641</v>
      </c>
      <c r="D52" s="83" t="s">
        <v>278</v>
      </c>
      <c r="E52" s="121">
        <v>1120101003418</v>
      </c>
      <c r="F52" s="85" t="s">
        <v>66</v>
      </c>
      <c r="G52" s="90" t="s">
        <v>64</v>
      </c>
      <c r="H52" s="87" t="s">
        <v>283</v>
      </c>
      <c r="I52" s="88" t="s">
        <v>65</v>
      </c>
      <c r="J52" s="86">
        <v>3</v>
      </c>
      <c r="K52" s="89" t="s">
        <v>284</v>
      </c>
      <c r="L52" s="49"/>
    </row>
    <row r="53" spans="1:12" s="13" customFormat="1" ht="101.25" customHeight="1">
      <c r="A53" s="81" t="s">
        <v>273</v>
      </c>
      <c r="B53" s="81" t="s">
        <v>67</v>
      </c>
      <c r="C53" s="82">
        <v>43619</v>
      </c>
      <c r="D53" s="83" t="s">
        <v>279</v>
      </c>
      <c r="E53" s="121">
        <v>6020001040698</v>
      </c>
      <c r="F53" s="85" t="s">
        <v>66</v>
      </c>
      <c r="G53" s="90" t="s">
        <v>64</v>
      </c>
      <c r="H53" s="87">
        <v>3510000</v>
      </c>
      <c r="I53" s="88" t="s">
        <v>65</v>
      </c>
      <c r="J53" s="86">
        <v>2</v>
      </c>
      <c r="K53" s="89"/>
      <c r="L53" s="49"/>
    </row>
    <row r="54" spans="1:12" s="13" customFormat="1" ht="101.25" customHeight="1">
      <c r="A54" s="81" t="s">
        <v>274</v>
      </c>
      <c r="B54" s="81" t="s">
        <v>67</v>
      </c>
      <c r="C54" s="82">
        <v>43633</v>
      </c>
      <c r="D54" s="83" t="s">
        <v>280</v>
      </c>
      <c r="E54" s="121">
        <v>6020001023868</v>
      </c>
      <c r="F54" s="85" t="s">
        <v>282</v>
      </c>
      <c r="G54" s="90" t="s">
        <v>64</v>
      </c>
      <c r="H54" s="87">
        <v>5540400</v>
      </c>
      <c r="I54" s="88" t="s">
        <v>65</v>
      </c>
      <c r="J54" s="86">
        <v>2</v>
      </c>
      <c r="K54" s="89"/>
      <c r="L54" s="49"/>
    </row>
    <row r="55" spans="1:12" s="13" customFormat="1" ht="101.25" customHeight="1">
      <c r="A55" s="81" t="s">
        <v>275</v>
      </c>
      <c r="B55" s="81" t="s">
        <v>67</v>
      </c>
      <c r="C55" s="82">
        <v>43641</v>
      </c>
      <c r="D55" s="83" t="s">
        <v>281</v>
      </c>
      <c r="E55" s="121">
        <v>6020002050837</v>
      </c>
      <c r="F55" s="85" t="s">
        <v>66</v>
      </c>
      <c r="G55" s="90" t="s">
        <v>64</v>
      </c>
      <c r="H55" s="87">
        <v>1242000</v>
      </c>
      <c r="I55" s="88" t="s">
        <v>65</v>
      </c>
      <c r="J55" s="86">
        <v>3</v>
      </c>
      <c r="K55" s="89"/>
      <c r="L55" s="49"/>
    </row>
    <row r="57" spans="1:11" ht="13.5">
      <c r="A57" s="304" t="s">
        <v>12</v>
      </c>
      <c r="B57" s="304"/>
      <c r="C57" s="304"/>
      <c r="D57" s="304"/>
      <c r="E57" s="304"/>
      <c r="F57" s="304"/>
      <c r="G57" s="304"/>
      <c r="H57" s="304"/>
      <c r="I57" s="304"/>
      <c r="J57" s="308"/>
      <c r="K57" s="304"/>
    </row>
    <row r="58" spans="1:11" ht="13.5">
      <c r="A58" s="35" t="s">
        <v>11</v>
      </c>
      <c r="B58" s="36"/>
      <c r="D58" s="35"/>
      <c r="E58" s="35"/>
      <c r="F58" s="35"/>
      <c r="G58" s="80"/>
      <c r="H58" s="35"/>
      <c r="I58" s="35"/>
      <c r="K58" s="35"/>
    </row>
  </sheetData>
  <sheetProtection/>
  <autoFilter ref="A5:K55"/>
  <mergeCells count="3">
    <mergeCell ref="A2:K2"/>
    <mergeCell ref="A57:K57"/>
    <mergeCell ref="F4:K4"/>
  </mergeCells>
  <dataValidations count="3">
    <dataValidation errorStyle="information" type="date" allowBlank="1" showInputMessage="1" showErrorMessage="1" prompt="平成27年4月1日の形式で入力する。" sqref="C6:C55">
      <formula1>42095</formula1>
      <formula2>42460</formula2>
    </dataValidation>
    <dataValidation allowBlank="1" showInputMessage="1" showErrorMessage="1" promptTitle="入力方法" prompt="半角数字で入力して下さい。" errorTitle="参考" error="半角数字で入力して下さい。" imeMode="halfAlpha" sqref="H6:H55"/>
    <dataValidation allowBlank="1" showInputMessage="1" showErrorMessage="1" imeMode="halfAlpha" sqref="E50:E55"/>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69"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69"/>
  <sheetViews>
    <sheetView view="pageBreakPreview" zoomScaleSheetLayoutView="100" workbookViewId="0" topLeftCell="A1">
      <pane xSplit="1" ySplit="5" topLeftCell="C6" activePane="bottomRight" state="frozen"/>
      <selection pane="topLeft" activeCell="A1" sqref="A1"/>
      <selection pane="topRight" activeCell="B1" sqref="B1"/>
      <selection pane="bottomLeft" activeCell="A6" sqref="A6"/>
      <selection pane="bottomRight" activeCell="N7" sqref="N7"/>
    </sheetView>
  </sheetViews>
  <sheetFormatPr defaultColWidth="9.00390625" defaultRowHeight="13.5"/>
  <cols>
    <col min="1" max="1" width="25.625" style="12" customWidth="1"/>
    <col min="2" max="2" width="26.375" style="38" customWidth="1"/>
    <col min="3" max="3" width="17.00390625" style="12" customWidth="1"/>
    <col min="4" max="4" width="30.50390625" style="12" customWidth="1"/>
    <col min="5" max="5" width="19.00390625" style="130" customWidth="1"/>
    <col min="6" max="6" width="45.00390625" style="12" customWidth="1"/>
    <col min="7" max="8" width="14.625" style="51" customWidth="1"/>
    <col min="9" max="9" width="7.625" style="43" customWidth="1"/>
    <col min="10" max="11" width="7.625" style="12" customWidth="1"/>
    <col min="12" max="12" width="15.625" style="12" customWidth="1"/>
    <col min="13" max="13" width="9.00390625" style="38" customWidth="1"/>
    <col min="14" max="16384" width="9.00390625" style="12" customWidth="1"/>
  </cols>
  <sheetData>
    <row r="1" ht="13.5">
      <c r="A1" s="11" t="s">
        <v>28</v>
      </c>
    </row>
    <row r="2" spans="1:12" ht="13.5">
      <c r="A2" s="291" t="s">
        <v>29</v>
      </c>
      <c r="B2" s="291"/>
      <c r="C2" s="291"/>
      <c r="D2" s="291"/>
      <c r="E2" s="291"/>
      <c r="F2" s="291"/>
      <c r="G2" s="291"/>
      <c r="H2" s="291"/>
      <c r="I2" s="291"/>
      <c r="J2" s="291"/>
      <c r="K2" s="291"/>
      <c r="L2" s="291"/>
    </row>
    <row r="4" spans="1:13" ht="21" customHeight="1">
      <c r="A4" s="11" t="str">
        <f>'横浜別記様式 4（競争入札（物品役務等））'!A4</f>
        <v>（部局名：横浜税関）</v>
      </c>
      <c r="B4" s="67"/>
      <c r="C4" s="11"/>
      <c r="D4" s="11"/>
      <c r="E4" s="67"/>
      <c r="F4" s="305" t="str">
        <f>'横浜別記様式 4（競争入札（物品役務等））'!F4:K4</f>
        <v>（審議対象期間　2019年4月1日～2019年6月30日）</v>
      </c>
      <c r="G4" s="305"/>
      <c r="H4" s="305"/>
      <c r="I4" s="305"/>
      <c r="J4" s="305"/>
      <c r="K4" s="305"/>
      <c r="L4" s="305"/>
      <c r="M4" s="22"/>
    </row>
    <row r="5" spans="1:12" s="13" customFormat="1" ht="47.25" customHeight="1">
      <c r="A5" s="93" t="s">
        <v>5</v>
      </c>
      <c r="B5" s="64" t="s">
        <v>1</v>
      </c>
      <c r="C5" s="93" t="s">
        <v>4</v>
      </c>
      <c r="D5" s="93" t="s">
        <v>6</v>
      </c>
      <c r="E5" s="93" t="s">
        <v>61</v>
      </c>
      <c r="F5" s="64" t="s">
        <v>30</v>
      </c>
      <c r="G5" s="93" t="s">
        <v>7</v>
      </c>
      <c r="H5" s="93" t="s">
        <v>2</v>
      </c>
      <c r="I5" s="94" t="s">
        <v>8</v>
      </c>
      <c r="J5" s="93" t="s">
        <v>55</v>
      </c>
      <c r="K5" s="64" t="s">
        <v>31</v>
      </c>
      <c r="L5" s="64" t="s">
        <v>3</v>
      </c>
    </row>
    <row r="6" spans="1:13" s="31" customFormat="1" ht="90" customHeight="1">
      <c r="A6" s="99" t="s">
        <v>201</v>
      </c>
      <c r="B6" s="95" t="s">
        <v>67</v>
      </c>
      <c r="C6" s="96">
        <v>43556</v>
      </c>
      <c r="D6" s="97" t="s">
        <v>202</v>
      </c>
      <c r="E6" s="98">
        <v>5010001134287</v>
      </c>
      <c r="F6" s="99" t="s">
        <v>203</v>
      </c>
      <c r="G6" s="100" t="s">
        <v>204</v>
      </c>
      <c r="H6" s="101" t="s">
        <v>205</v>
      </c>
      <c r="I6" s="102" t="s">
        <v>65</v>
      </c>
      <c r="J6" s="103">
        <v>1</v>
      </c>
      <c r="K6" s="102" t="s">
        <v>65</v>
      </c>
      <c r="L6" s="104" t="s">
        <v>207</v>
      </c>
      <c r="M6" s="37"/>
    </row>
    <row r="7" spans="1:13" s="31" customFormat="1" ht="90" customHeight="1">
      <c r="A7" s="105" t="s">
        <v>208</v>
      </c>
      <c r="B7" s="95" t="s">
        <v>67</v>
      </c>
      <c r="C7" s="96">
        <v>43556</v>
      </c>
      <c r="D7" s="105" t="s">
        <v>209</v>
      </c>
      <c r="E7" s="98">
        <v>6010405003434</v>
      </c>
      <c r="F7" s="99" t="s">
        <v>210</v>
      </c>
      <c r="G7" s="106">
        <v>878367</v>
      </c>
      <c r="H7" s="101" t="s">
        <v>211</v>
      </c>
      <c r="I7" s="102">
        <v>1</v>
      </c>
      <c r="J7" s="103" t="s">
        <v>65</v>
      </c>
      <c r="K7" s="102" t="s">
        <v>65</v>
      </c>
      <c r="L7" s="107" t="s">
        <v>212</v>
      </c>
      <c r="M7" s="37"/>
    </row>
    <row r="8" spans="1:13" s="31" customFormat="1" ht="90" customHeight="1">
      <c r="A8" s="105" t="s">
        <v>213</v>
      </c>
      <c r="B8" s="95" t="s">
        <v>67</v>
      </c>
      <c r="C8" s="96">
        <v>43556</v>
      </c>
      <c r="D8" s="105" t="s">
        <v>214</v>
      </c>
      <c r="E8" s="98" t="s">
        <v>215</v>
      </c>
      <c r="F8" s="99" t="s">
        <v>203</v>
      </c>
      <c r="G8" s="100" t="s">
        <v>204</v>
      </c>
      <c r="H8" s="108">
        <v>439560000</v>
      </c>
      <c r="I8" s="102" t="s">
        <v>216</v>
      </c>
      <c r="J8" s="103">
        <v>1</v>
      </c>
      <c r="K8" s="102" t="s">
        <v>65</v>
      </c>
      <c r="L8" s="107"/>
      <c r="M8" s="37"/>
    </row>
    <row r="9" spans="1:13" s="31" customFormat="1" ht="90" customHeight="1">
      <c r="A9" s="120" t="s">
        <v>217</v>
      </c>
      <c r="B9" s="95" t="s">
        <v>67</v>
      </c>
      <c r="C9" s="96">
        <v>43556</v>
      </c>
      <c r="D9" s="109" t="s">
        <v>218</v>
      </c>
      <c r="E9" s="110" t="s">
        <v>219</v>
      </c>
      <c r="F9" s="111" t="s">
        <v>203</v>
      </c>
      <c r="G9" s="100" t="s">
        <v>204</v>
      </c>
      <c r="H9" s="108">
        <v>94018320</v>
      </c>
      <c r="I9" s="112" t="s">
        <v>65</v>
      </c>
      <c r="J9" s="103">
        <v>1</v>
      </c>
      <c r="K9" s="102" t="s">
        <v>65</v>
      </c>
      <c r="L9" s="107"/>
      <c r="M9" s="37"/>
    </row>
    <row r="10" spans="1:13" s="31" customFormat="1" ht="90" customHeight="1">
      <c r="A10" s="120" t="s">
        <v>220</v>
      </c>
      <c r="B10" s="95" t="s">
        <v>67</v>
      </c>
      <c r="C10" s="96">
        <v>43556</v>
      </c>
      <c r="D10" s="109" t="s">
        <v>221</v>
      </c>
      <c r="E10" s="110">
        <v>5700150015680</v>
      </c>
      <c r="F10" s="111" t="s">
        <v>203</v>
      </c>
      <c r="G10" s="100" t="s">
        <v>204</v>
      </c>
      <c r="H10" s="108">
        <v>21902400</v>
      </c>
      <c r="I10" s="112" t="s">
        <v>222</v>
      </c>
      <c r="J10" s="103">
        <v>1</v>
      </c>
      <c r="K10" s="102" t="s">
        <v>65</v>
      </c>
      <c r="L10" s="107"/>
      <c r="M10" s="37"/>
    </row>
    <row r="11" spans="1:13" s="31" customFormat="1" ht="90" customHeight="1">
      <c r="A11" s="120" t="s">
        <v>223</v>
      </c>
      <c r="B11" s="95" t="s">
        <v>67</v>
      </c>
      <c r="C11" s="96">
        <v>43556</v>
      </c>
      <c r="D11" s="109" t="s">
        <v>224</v>
      </c>
      <c r="E11" s="110">
        <v>3010401026805</v>
      </c>
      <c r="F11" s="111" t="s">
        <v>203</v>
      </c>
      <c r="G11" s="100" t="s">
        <v>204</v>
      </c>
      <c r="H11" s="113" t="s">
        <v>226</v>
      </c>
      <c r="I11" s="114" t="s">
        <v>65</v>
      </c>
      <c r="J11" s="103">
        <v>1</v>
      </c>
      <c r="K11" s="102" t="s">
        <v>65</v>
      </c>
      <c r="L11" s="107" t="s">
        <v>225</v>
      </c>
      <c r="M11" s="37"/>
    </row>
    <row r="12" spans="1:13" s="31" customFormat="1" ht="90" customHeight="1">
      <c r="A12" s="83" t="s">
        <v>227</v>
      </c>
      <c r="B12" s="95" t="s">
        <v>67</v>
      </c>
      <c r="C12" s="96">
        <v>43556</v>
      </c>
      <c r="D12" s="83" t="s">
        <v>239</v>
      </c>
      <c r="E12" s="121">
        <v>8060001011140</v>
      </c>
      <c r="F12" s="83" t="s">
        <v>252</v>
      </c>
      <c r="G12" s="115">
        <v>8368997</v>
      </c>
      <c r="H12" s="116">
        <v>8368997</v>
      </c>
      <c r="I12" s="88">
        <v>1</v>
      </c>
      <c r="J12" s="103" t="s">
        <v>65</v>
      </c>
      <c r="K12" s="102" t="s">
        <v>65</v>
      </c>
      <c r="L12" s="107"/>
      <c r="M12" s="37"/>
    </row>
    <row r="13" spans="1:13" s="31" customFormat="1" ht="90" customHeight="1">
      <c r="A13" s="83" t="s">
        <v>228</v>
      </c>
      <c r="B13" s="95" t="s">
        <v>67</v>
      </c>
      <c r="C13" s="96">
        <v>43556</v>
      </c>
      <c r="D13" s="83" t="s">
        <v>240</v>
      </c>
      <c r="E13" s="121">
        <v>7380001011621</v>
      </c>
      <c r="F13" s="83" t="s">
        <v>253</v>
      </c>
      <c r="G13" s="115">
        <v>43272273</v>
      </c>
      <c r="H13" s="116">
        <v>43272273</v>
      </c>
      <c r="I13" s="88">
        <v>1</v>
      </c>
      <c r="J13" s="103" t="s">
        <v>65</v>
      </c>
      <c r="K13" s="102" t="s">
        <v>65</v>
      </c>
      <c r="L13" s="107"/>
      <c r="M13" s="37"/>
    </row>
    <row r="14" spans="1:13" s="31" customFormat="1" ht="90" customHeight="1">
      <c r="A14" s="83" t="s">
        <v>229</v>
      </c>
      <c r="B14" s="95" t="s">
        <v>67</v>
      </c>
      <c r="C14" s="96">
        <v>43556</v>
      </c>
      <c r="D14" s="83" t="s">
        <v>241</v>
      </c>
      <c r="E14" s="121">
        <v>2050005000294</v>
      </c>
      <c r="F14" s="83" t="s">
        <v>252</v>
      </c>
      <c r="G14" s="115">
        <v>59004504</v>
      </c>
      <c r="H14" s="116">
        <v>59004504</v>
      </c>
      <c r="I14" s="88">
        <v>1</v>
      </c>
      <c r="J14" s="103" t="s">
        <v>65</v>
      </c>
      <c r="K14" s="102" t="s">
        <v>65</v>
      </c>
      <c r="L14" s="107"/>
      <c r="M14" s="37"/>
    </row>
    <row r="15" spans="1:13" s="31" customFormat="1" ht="90" customHeight="1">
      <c r="A15" s="83" t="s">
        <v>230</v>
      </c>
      <c r="B15" s="95" t="s">
        <v>67</v>
      </c>
      <c r="C15" s="96">
        <v>43556</v>
      </c>
      <c r="D15" s="83" t="s">
        <v>242</v>
      </c>
      <c r="E15" s="121">
        <v>1010001112577</v>
      </c>
      <c r="F15" s="83" t="s">
        <v>253</v>
      </c>
      <c r="G15" s="115">
        <v>4741092</v>
      </c>
      <c r="H15" s="116">
        <v>4741092</v>
      </c>
      <c r="I15" s="88">
        <v>1</v>
      </c>
      <c r="J15" s="103" t="s">
        <v>65</v>
      </c>
      <c r="K15" s="102" t="s">
        <v>65</v>
      </c>
      <c r="L15" s="107"/>
      <c r="M15" s="37"/>
    </row>
    <row r="16" spans="1:13" s="31" customFormat="1" ht="90" customHeight="1">
      <c r="A16" s="83" t="s">
        <v>231</v>
      </c>
      <c r="B16" s="95" t="s">
        <v>67</v>
      </c>
      <c r="C16" s="96">
        <v>43556</v>
      </c>
      <c r="D16" s="83" t="s">
        <v>243</v>
      </c>
      <c r="E16" s="121">
        <v>5000020142107</v>
      </c>
      <c r="F16" s="83" t="s">
        <v>253</v>
      </c>
      <c r="G16" s="115">
        <v>3132468</v>
      </c>
      <c r="H16" s="116">
        <v>3132468</v>
      </c>
      <c r="I16" s="88">
        <v>1</v>
      </c>
      <c r="J16" s="103" t="s">
        <v>65</v>
      </c>
      <c r="K16" s="102" t="s">
        <v>65</v>
      </c>
      <c r="L16" s="107"/>
      <c r="M16" s="37"/>
    </row>
    <row r="17" spans="1:13" s="31" customFormat="1" ht="90" customHeight="1">
      <c r="A17" s="83" t="s">
        <v>232</v>
      </c>
      <c r="B17" s="95" t="s">
        <v>67</v>
      </c>
      <c r="C17" s="96">
        <v>43556</v>
      </c>
      <c r="D17" s="83" t="s">
        <v>244</v>
      </c>
      <c r="E17" s="121">
        <v>8000020040002</v>
      </c>
      <c r="F17" s="83" t="s">
        <v>253</v>
      </c>
      <c r="G17" s="115">
        <v>16026450</v>
      </c>
      <c r="H17" s="116">
        <v>16026450</v>
      </c>
      <c r="I17" s="88">
        <v>1</v>
      </c>
      <c r="J17" s="103" t="s">
        <v>65</v>
      </c>
      <c r="K17" s="102" t="s">
        <v>65</v>
      </c>
      <c r="L17" s="107"/>
      <c r="M17" s="37"/>
    </row>
    <row r="18" spans="1:13" s="31" customFormat="1" ht="90" customHeight="1">
      <c r="A18" s="83" t="s">
        <v>233</v>
      </c>
      <c r="B18" s="95" t="s">
        <v>67</v>
      </c>
      <c r="C18" s="96">
        <v>43556</v>
      </c>
      <c r="D18" s="83" t="s">
        <v>245</v>
      </c>
      <c r="E18" s="121">
        <v>7000020141305</v>
      </c>
      <c r="F18" s="83" t="s">
        <v>253</v>
      </c>
      <c r="G18" s="115">
        <v>3283380</v>
      </c>
      <c r="H18" s="116">
        <v>3283380</v>
      </c>
      <c r="I18" s="88">
        <v>1</v>
      </c>
      <c r="J18" s="103" t="s">
        <v>65</v>
      </c>
      <c r="K18" s="102" t="s">
        <v>65</v>
      </c>
      <c r="L18" s="107"/>
      <c r="M18" s="37"/>
    </row>
    <row r="19" spans="1:13" s="31" customFormat="1" ht="90" customHeight="1">
      <c r="A19" s="83" t="s">
        <v>234</v>
      </c>
      <c r="B19" s="95" t="s">
        <v>67</v>
      </c>
      <c r="C19" s="96">
        <v>43556</v>
      </c>
      <c r="D19" s="83" t="s">
        <v>246</v>
      </c>
      <c r="E19" s="121">
        <v>1020005010306</v>
      </c>
      <c r="F19" s="83" t="s">
        <v>253</v>
      </c>
      <c r="G19" s="115">
        <v>15372000</v>
      </c>
      <c r="H19" s="116">
        <v>15372000</v>
      </c>
      <c r="I19" s="88">
        <v>1</v>
      </c>
      <c r="J19" s="103" t="s">
        <v>65</v>
      </c>
      <c r="K19" s="102" t="s">
        <v>65</v>
      </c>
      <c r="L19" s="107"/>
      <c r="M19" s="37"/>
    </row>
    <row r="20" spans="1:13" s="31" customFormat="1" ht="90" customHeight="1">
      <c r="A20" s="83" t="s">
        <v>235</v>
      </c>
      <c r="B20" s="95" t="s">
        <v>67</v>
      </c>
      <c r="C20" s="96">
        <v>43556</v>
      </c>
      <c r="D20" s="83" t="s">
        <v>247</v>
      </c>
      <c r="E20" s="121" t="s">
        <v>206</v>
      </c>
      <c r="F20" s="83" t="s">
        <v>253</v>
      </c>
      <c r="G20" s="115">
        <v>2808000</v>
      </c>
      <c r="H20" s="116">
        <v>2808000</v>
      </c>
      <c r="I20" s="88">
        <v>1</v>
      </c>
      <c r="J20" s="103" t="s">
        <v>65</v>
      </c>
      <c r="K20" s="102" t="s">
        <v>65</v>
      </c>
      <c r="L20" s="107"/>
      <c r="M20" s="37"/>
    </row>
    <row r="21" spans="1:13" s="31" customFormat="1" ht="90" customHeight="1">
      <c r="A21" s="83" t="s">
        <v>236</v>
      </c>
      <c r="B21" s="95" t="s">
        <v>67</v>
      </c>
      <c r="C21" s="96">
        <v>43556</v>
      </c>
      <c r="D21" s="83" t="s">
        <v>248</v>
      </c>
      <c r="E21" s="121">
        <v>3000020141003</v>
      </c>
      <c r="F21" s="83" t="s">
        <v>253</v>
      </c>
      <c r="G21" s="115">
        <v>88883112</v>
      </c>
      <c r="H21" s="116">
        <v>88883112</v>
      </c>
      <c r="I21" s="88">
        <v>1</v>
      </c>
      <c r="J21" s="103" t="s">
        <v>65</v>
      </c>
      <c r="K21" s="102" t="s">
        <v>65</v>
      </c>
      <c r="L21" s="107"/>
      <c r="M21" s="37"/>
    </row>
    <row r="22" spans="1:13" s="31" customFormat="1" ht="90" customHeight="1">
      <c r="A22" s="83" t="s">
        <v>237</v>
      </c>
      <c r="B22" s="95" t="s">
        <v>67</v>
      </c>
      <c r="C22" s="96">
        <v>43556</v>
      </c>
      <c r="D22" s="83" t="s">
        <v>249</v>
      </c>
      <c r="E22" s="121">
        <v>8000020040002</v>
      </c>
      <c r="F22" s="83" t="s">
        <v>251</v>
      </c>
      <c r="G22" s="115">
        <v>21566787</v>
      </c>
      <c r="H22" s="116">
        <v>21566787</v>
      </c>
      <c r="I22" s="88">
        <v>1</v>
      </c>
      <c r="J22" s="103" t="s">
        <v>65</v>
      </c>
      <c r="K22" s="102" t="s">
        <v>65</v>
      </c>
      <c r="L22" s="107"/>
      <c r="M22" s="37"/>
    </row>
    <row r="23" spans="1:13" s="31" customFormat="1" ht="90" customHeight="1">
      <c r="A23" s="83" t="s">
        <v>238</v>
      </c>
      <c r="B23" s="95" t="s">
        <v>67</v>
      </c>
      <c r="C23" s="96">
        <v>43556</v>
      </c>
      <c r="D23" s="83" t="s">
        <v>250</v>
      </c>
      <c r="E23" s="121">
        <v>1010401016618</v>
      </c>
      <c r="F23" s="83" t="s">
        <v>254</v>
      </c>
      <c r="G23" s="115">
        <v>3096000</v>
      </c>
      <c r="H23" s="116">
        <v>3096000</v>
      </c>
      <c r="I23" s="88">
        <v>1</v>
      </c>
      <c r="J23" s="117">
        <v>0</v>
      </c>
      <c r="K23" s="102" t="s">
        <v>65</v>
      </c>
      <c r="L23" s="107"/>
      <c r="M23" s="37"/>
    </row>
    <row r="24" spans="1:13" s="31" customFormat="1" ht="90" customHeight="1">
      <c r="A24" s="83" t="s">
        <v>259</v>
      </c>
      <c r="B24" s="95" t="s">
        <v>67</v>
      </c>
      <c r="C24" s="82">
        <v>43613</v>
      </c>
      <c r="D24" s="83" t="s">
        <v>262</v>
      </c>
      <c r="E24" s="121">
        <v>4010701000913</v>
      </c>
      <c r="F24" s="111" t="s">
        <v>203</v>
      </c>
      <c r="G24" s="100" t="s">
        <v>204</v>
      </c>
      <c r="H24" s="116">
        <v>13982544</v>
      </c>
      <c r="I24" s="119" t="s">
        <v>265</v>
      </c>
      <c r="J24" s="103">
        <v>1</v>
      </c>
      <c r="K24" s="102" t="s">
        <v>216</v>
      </c>
      <c r="L24" s="107"/>
      <c r="M24" s="37"/>
    </row>
    <row r="25" spans="1:13" s="31" customFormat="1" ht="90" customHeight="1">
      <c r="A25" s="83" t="s">
        <v>260</v>
      </c>
      <c r="B25" s="95" t="s">
        <v>67</v>
      </c>
      <c r="C25" s="82">
        <v>43613</v>
      </c>
      <c r="D25" s="83" t="s">
        <v>263</v>
      </c>
      <c r="E25" s="121">
        <v>5700150015680</v>
      </c>
      <c r="F25" s="111" t="s">
        <v>203</v>
      </c>
      <c r="G25" s="100" t="s">
        <v>204</v>
      </c>
      <c r="H25" s="116">
        <v>1836000</v>
      </c>
      <c r="I25" s="119" t="s">
        <v>266</v>
      </c>
      <c r="J25" s="103">
        <v>1</v>
      </c>
      <c r="K25" s="102" t="s">
        <v>268</v>
      </c>
      <c r="L25" s="107"/>
      <c r="M25" s="37"/>
    </row>
    <row r="26" spans="1:13" s="31" customFormat="1" ht="90" customHeight="1">
      <c r="A26" s="83" t="s">
        <v>261</v>
      </c>
      <c r="B26" s="95" t="s">
        <v>67</v>
      </c>
      <c r="C26" s="82">
        <v>43609</v>
      </c>
      <c r="D26" s="83" t="s">
        <v>264</v>
      </c>
      <c r="E26" s="121">
        <v>7010401022924</v>
      </c>
      <c r="F26" s="111" t="s">
        <v>203</v>
      </c>
      <c r="G26" s="100" t="s">
        <v>64</v>
      </c>
      <c r="H26" s="116">
        <v>1548720</v>
      </c>
      <c r="I26" s="119" t="s">
        <v>267</v>
      </c>
      <c r="J26" s="103">
        <v>1</v>
      </c>
      <c r="K26" s="102" t="s">
        <v>65</v>
      </c>
      <c r="L26" s="107"/>
      <c r="M26" s="37"/>
    </row>
    <row r="27" spans="1:13" s="31" customFormat="1" ht="90" customHeight="1">
      <c r="A27" s="83" t="s">
        <v>285</v>
      </c>
      <c r="B27" s="105" t="s">
        <v>287</v>
      </c>
      <c r="C27" s="82">
        <v>43636</v>
      </c>
      <c r="D27" s="133" t="s">
        <v>288</v>
      </c>
      <c r="E27" s="135">
        <v>4020005010237</v>
      </c>
      <c r="F27" s="111" t="s">
        <v>325</v>
      </c>
      <c r="G27" s="138">
        <v>12474577</v>
      </c>
      <c r="H27" s="134" t="s">
        <v>327</v>
      </c>
      <c r="I27" s="88">
        <v>1</v>
      </c>
      <c r="J27" s="139">
        <v>35</v>
      </c>
      <c r="K27" s="102" t="s">
        <v>65</v>
      </c>
      <c r="L27" s="107" t="s">
        <v>329</v>
      </c>
      <c r="M27" s="37"/>
    </row>
    <row r="28" spans="1:13" s="31" customFormat="1" ht="90" customHeight="1">
      <c r="A28" s="83" t="s">
        <v>285</v>
      </c>
      <c r="B28" s="105" t="s">
        <v>287</v>
      </c>
      <c r="C28" s="82">
        <v>43636</v>
      </c>
      <c r="D28" s="133" t="s">
        <v>289</v>
      </c>
      <c r="E28" s="135">
        <v>9020005010232</v>
      </c>
      <c r="F28" s="111" t="s">
        <v>325</v>
      </c>
      <c r="G28" s="138">
        <v>12474577</v>
      </c>
      <c r="H28" s="134" t="s">
        <v>327</v>
      </c>
      <c r="I28" s="88">
        <v>1</v>
      </c>
      <c r="J28" s="139">
        <v>35</v>
      </c>
      <c r="K28" s="102" t="s">
        <v>65</v>
      </c>
      <c r="L28" s="107" t="s">
        <v>329</v>
      </c>
      <c r="M28" s="37"/>
    </row>
    <row r="29" spans="1:13" s="31" customFormat="1" ht="90" customHeight="1">
      <c r="A29" s="83" t="s">
        <v>285</v>
      </c>
      <c r="B29" s="105" t="s">
        <v>287</v>
      </c>
      <c r="C29" s="82">
        <v>43636</v>
      </c>
      <c r="D29" s="133" t="s">
        <v>290</v>
      </c>
      <c r="E29" s="135">
        <v>4020005001335</v>
      </c>
      <c r="F29" s="111" t="s">
        <v>325</v>
      </c>
      <c r="G29" s="138">
        <v>12474577</v>
      </c>
      <c r="H29" s="134" t="s">
        <v>327</v>
      </c>
      <c r="I29" s="88">
        <v>1</v>
      </c>
      <c r="J29" s="139">
        <v>35</v>
      </c>
      <c r="K29" s="102" t="s">
        <v>65</v>
      </c>
      <c r="L29" s="107" t="s">
        <v>329</v>
      </c>
      <c r="M29" s="37"/>
    </row>
    <row r="30" spans="1:13" s="31" customFormat="1" ht="90" customHeight="1">
      <c r="A30" s="83" t="s">
        <v>285</v>
      </c>
      <c r="B30" s="105" t="s">
        <v>287</v>
      </c>
      <c r="C30" s="82">
        <v>43636</v>
      </c>
      <c r="D30" s="133" t="s">
        <v>291</v>
      </c>
      <c r="E30" s="135">
        <v>6020005003107</v>
      </c>
      <c r="F30" s="111" t="s">
        <v>325</v>
      </c>
      <c r="G30" s="138">
        <v>12474577</v>
      </c>
      <c r="H30" s="134" t="s">
        <v>327</v>
      </c>
      <c r="I30" s="88">
        <v>1</v>
      </c>
      <c r="J30" s="139">
        <v>35</v>
      </c>
      <c r="K30" s="102" t="s">
        <v>65</v>
      </c>
      <c r="L30" s="107" t="s">
        <v>329</v>
      </c>
      <c r="M30" s="37"/>
    </row>
    <row r="31" spans="1:13" s="31" customFormat="1" ht="90" customHeight="1">
      <c r="A31" s="83" t="s">
        <v>285</v>
      </c>
      <c r="B31" s="105" t="s">
        <v>287</v>
      </c>
      <c r="C31" s="118">
        <v>43636</v>
      </c>
      <c r="D31" s="109" t="s">
        <v>292</v>
      </c>
      <c r="E31" s="110">
        <v>9021005002491</v>
      </c>
      <c r="F31" s="111" t="s">
        <v>325</v>
      </c>
      <c r="G31" s="137">
        <v>12474577</v>
      </c>
      <c r="H31" s="113" t="s">
        <v>327</v>
      </c>
      <c r="I31" s="88">
        <v>1</v>
      </c>
      <c r="J31" s="139">
        <v>35</v>
      </c>
      <c r="K31" s="102" t="s">
        <v>65</v>
      </c>
      <c r="L31" s="107" t="s">
        <v>329</v>
      </c>
      <c r="M31" s="37"/>
    </row>
    <row r="32" spans="1:13" s="31" customFormat="1" ht="90" customHeight="1">
      <c r="A32" s="83" t="s">
        <v>285</v>
      </c>
      <c r="B32" s="105" t="s">
        <v>287</v>
      </c>
      <c r="C32" s="118">
        <v>43636</v>
      </c>
      <c r="D32" s="109" t="s">
        <v>293</v>
      </c>
      <c r="E32" s="110" t="s">
        <v>294</v>
      </c>
      <c r="F32" s="111" t="s">
        <v>325</v>
      </c>
      <c r="G32" s="137">
        <v>12474577</v>
      </c>
      <c r="H32" s="113" t="s">
        <v>327</v>
      </c>
      <c r="I32" s="88">
        <v>1</v>
      </c>
      <c r="J32" s="139">
        <v>35</v>
      </c>
      <c r="K32" s="102" t="s">
        <v>65</v>
      </c>
      <c r="L32" s="107" t="s">
        <v>329</v>
      </c>
      <c r="M32" s="37"/>
    </row>
    <row r="33" spans="1:13" s="31" customFormat="1" ht="90" customHeight="1">
      <c r="A33" s="83" t="s">
        <v>285</v>
      </c>
      <c r="B33" s="105" t="s">
        <v>287</v>
      </c>
      <c r="C33" s="82">
        <v>43636</v>
      </c>
      <c r="D33" s="133" t="s">
        <v>295</v>
      </c>
      <c r="E33" s="135">
        <v>3021005008115</v>
      </c>
      <c r="F33" s="111" t="s">
        <v>325</v>
      </c>
      <c r="G33" s="138">
        <v>12474577</v>
      </c>
      <c r="H33" s="134" t="s">
        <v>327</v>
      </c>
      <c r="I33" s="88">
        <v>1</v>
      </c>
      <c r="J33" s="139">
        <v>35</v>
      </c>
      <c r="K33" s="102" t="s">
        <v>65</v>
      </c>
      <c r="L33" s="107" t="s">
        <v>329</v>
      </c>
      <c r="M33" s="37"/>
    </row>
    <row r="34" spans="1:13" s="31" customFormat="1" ht="90" customHeight="1">
      <c r="A34" s="83" t="s">
        <v>285</v>
      </c>
      <c r="B34" s="105" t="s">
        <v>287</v>
      </c>
      <c r="C34" s="82">
        <v>43636</v>
      </c>
      <c r="D34" s="133" t="s">
        <v>296</v>
      </c>
      <c r="E34" s="135">
        <v>1010402006130</v>
      </c>
      <c r="F34" s="111" t="s">
        <v>325</v>
      </c>
      <c r="G34" s="138">
        <v>12474577</v>
      </c>
      <c r="H34" s="134" t="s">
        <v>327</v>
      </c>
      <c r="I34" s="88">
        <v>1</v>
      </c>
      <c r="J34" s="139">
        <v>35</v>
      </c>
      <c r="K34" s="102" t="s">
        <v>65</v>
      </c>
      <c r="L34" s="107" t="s">
        <v>329</v>
      </c>
      <c r="M34" s="37"/>
    </row>
    <row r="35" spans="1:13" s="31" customFormat="1" ht="90" customHeight="1">
      <c r="A35" s="83" t="s">
        <v>285</v>
      </c>
      <c r="B35" s="105" t="s">
        <v>287</v>
      </c>
      <c r="C35" s="82">
        <v>43636</v>
      </c>
      <c r="D35" s="133" t="s">
        <v>297</v>
      </c>
      <c r="E35" s="135">
        <v>9021005002491</v>
      </c>
      <c r="F35" s="111" t="s">
        <v>325</v>
      </c>
      <c r="G35" s="138">
        <v>12474577</v>
      </c>
      <c r="H35" s="134" t="s">
        <v>327</v>
      </c>
      <c r="I35" s="88">
        <v>1</v>
      </c>
      <c r="J35" s="139">
        <v>35</v>
      </c>
      <c r="K35" s="102" t="s">
        <v>65</v>
      </c>
      <c r="L35" s="107" t="s">
        <v>329</v>
      </c>
      <c r="M35" s="37"/>
    </row>
    <row r="36" spans="1:13" s="31" customFormat="1" ht="90" customHeight="1">
      <c r="A36" s="83" t="s">
        <v>285</v>
      </c>
      <c r="B36" s="105" t="s">
        <v>287</v>
      </c>
      <c r="C36" s="82">
        <v>43636</v>
      </c>
      <c r="D36" s="133" t="s">
        <v>298</v>
      </c>
      <c r="E36" s="135">
        <v>7020005002982</v>
      </c>
      <c r="F36" s="111" t="s">
        <v>325</v>
      </c>
      <c r="G36" s="138">
        <v>12474577</v>
      </c>
      <c r="H36" s="134" t="s">
        <v>327</v>
      </c>
      <c r="I36" s="88">
        <v>1</v>
      </c>
      <c r="J36" s="139">
        <v>35</v>
      </c>
      <c r="K36" s="102" t="s">
        <v>65</v>
      </c>
      <c r="L36" s="107" t="s">
        <v>329</v>
      </c>
      <c r="M36" s="37"/>
    </row>
    <row r="37" spans="1:13" s="31" customFormat="1" ht="90" customHeight="1">
      <c r="A37" s="83" t="s">
        <v>285</v>
      </c>
      <c r="B37" s="105" t="s">
        <v>287</v>
      </c>
      <c r="C37" s="118">
        <v>43636</v>
      </c>
      <c r="D37" s="109" t="s">
        <v>299</v>
      </c>
      <c r="E37" s="110">
        <v>2010005002559</v>
      </c>
      <c r="F37" s="111" t="s">
        <v>325</v>
      </c>
      <c r="G37" s="137">
        <v>12474577</v>
      </c>
      <c r="H37" s="113" t="s">
        <v>327</v>
      </c>
      <c r="I37" s="88">
        <v>1</v>
      </c>
      <c r="J37" s="139">
        <v>35</v>
      </c>
      <c r="K37" s="102" t="s">
        <v>65</v>
      </c>
      <c r="L37" s="107" t="s">
        <v>329</v>
      </c>
      <c r="M37" s="37"/>
    </row>
    <row r="38" spans="1:13" s="31" customFormat="1" ht="90" customHeight="1">
      <c r="A38" s="83" t="s">
        <v>285</v>
      </c>
      <c r="B38" s="105" t="s">
        <v>287</v>
      </c>
      <c r="C38" s="118">
        <v>43636</v>
      </c>
      <c r="D38" s="109" t="s">
        <v>300</v>
      </c>
      <c r="E38" s="110">
        <v>6020005001762</v>
      </c>
      <c r="F38" s="111" t="s">
        <v>325</v>
      </c>
      <c r="G38" s="137">
        <v>12474577</v>
      </c>
      <c r="H38" s="113" t="s">
        <v>327</v>
      </c>
      <c r="I38" s="88">
        <v>1</v>
      </c>
      <c r="J38" s="139">
        <v>35</v>
      </c>
      <c r="K38" s="102" t="s">
        <v>65</v>
      </c>
      <c r="L38" s="107" t="s">
        <v>329</v>
      </c>
      <c r="M38" s="37"/>
    </row>
    <row r="39" spans="1:13" s="31" customFormat="1" ht="90" customHeight="1">
      <c r="A39" s="83" t="s">
        <v>285</v>
      </c>
      <c r="B39" s="105" t="s">
        <v>287</v>
      </c>
      <c r="C39" s="82">
        <v>43636</v>
      </c>
      <c r="D39" s="133" t="s">
        <v>301</v>
      </c>
      <c r="E39" s="135" t="s">
        <v>294</v>
      </c>
      <c r="F39" s="111" t="s">
        <v>325</v>
      </c>
      <c r="G39" s="138">
        <v>12474577</v>
      </c>
      <c r="H39" s="134" t="s">
        <v>327</v>
      </c>
      <c r="I39" s="88">
        <v>1</v>
      </c>
      <c r="J39" s="139">
        <v>35</v>
      </c>
      <c r="K39" s="102" t="s">
        <v>65</v>
      </c>
      <c r="L39" s="107" t="s">
        <v>329</v>
      </c>
      <c r="M39" s="37"/>
    </row>
    <row r="40" spans="1:13" s="31" customFormat="1" ht="90" customHeight="1">
      <c r="A40" s="83" t="s">
        <v>285</v>
      </c>
      <c r="B40" s="105" t="s">
        <v>287</v>
      </c>
      <c r="C40" s="82">
        <v>43636</v>
      </c>
      <c r="D40" s="133" t="s">
        <v>302</v>
      </c>
      <c r="E40" s="135">
        <v>3021005008115</v>
      </c>
      <c r="F40" s="111" t="s">
        <v>325</v>
      </c>
      <c r="G40" s="138">
        <v>12474577</v>
      </c>
      <c r="H40" s="134" t="s">
        <v>327</v>
      </c>
      <c r="I40" s="88">
        <v>1</v>
      </c>
      <c r="J40" s="139">
        <v>35</v>
      </c>
      <c r="K40" s="102" t="s">
        <v>65</v>
      </c>
      <c r="L40" s="107" t="s">
        <v>329</v>
      </c>
      <c r="M40" s="37"/>
    </row>
    <row r="41" spans="1:13" s="31" customFormat="1" ht="90" customHeight="1">
      <c r="A41" s="83" t="s">
        <v>285</v>
      </c>
      <c r="B41" s="105" t="s">
        <v>287</v>
      </c>
      <c r="C41" s="82">
        <v>43636</v>
      </c>
      <c r="D41" s="133" t="s">
        <v>303</v>
      </c>
      <c r="E41" s="135">
        <v>2010505000616</v>
      </c>
      <c r="F41" s="111" t="s">
        <v>325</v>
      </c>
      <c r="G41" s="138">
        <v>12474577</v>
      </c>
      <c r="H41" s="134" t="s">
        <v>327</v>
      </c>
      <c r="I41" s="88">
        <v>1</v>
      </c>
      <c r="J41" s="139">
        <v>35</v>
      </c>
      <c r="K41" s="102" t="s">
        <v>65</v>
      </c>
      <c r="L41" s="107" t="s">
        <v>329</v>
      </c>
      <c r="M41" s="37"/>
    </row>
    <row r="42" spans="1:13" s="31" customFormat="1" ht="90" customHeight="1">
      <c r="A42" s="83" t="s">
        <v>285</v>
      </c>
      <c r="B42" s="105" t="s">
        <v>287</v>
      </c>
      <c r="C42" s="82">
        <v>43636</v>
      </c>
      <c r="D42" s="133" t="s">
        <v>304</v>
      </c>
      <c r="E42" s="135">
        <v>4021005000062</v>
      </c>
      <c r="F42" s="111" t="s">
        <v>325</v>
      </c>
      <c r="G42" s="138">
        <v>12474577</v>
      </c>
      <c r="H42" s="134" t="s">
        <v>327</v>
      </c>
      <c r="I42" s="88">
        <v>1</v>
      </c>
      <c r="J42" s="139">
        <v>35</v>
      </c>
      <c r="K42" s="102" t="s">
        <v>65</v>
      </c>
      <c r="L42" s="107" t="s">
        <v>329</v>
      </c>
      <c r="M42" s="37"/>
    </row>
    <row r="43" spans="1:13" s="31" customFormat="1" ht="90" customHeight="1">
      <c r="A43" s="83" t="s">
        <v>285</v>
      </c>
      <c r="B43" s="105" t="s">
        <v>287</v>
      </c>
      <c r="C43" s="118">
        <v>43636</v>
      </c>
      <c r="D43" s="109" t="s">
        <v>305</v>
      </c>
      <c r="E43" s="110">
        <v>5020005007678</v>
      </c>
      <c r="F43" s="111" t="s">
        <v>325</v>
      </c>
      <c r="G43" s="137">
        <v>12474577</v>
      </c>
      <c r="H43" s="113" t="s">
        <v>327</v>
      </c>
      <c r="I43" s="88">
        <v>1</v>
      </c>
      <c r="J43" s="139">
        <v>35</v>
      </c>
      <c r="K43" s="102" t="s">
        <v>65</v>
      </c>
      <c r="L43" s="107" t="s">
        <v>329</v>
      </c>
      <c r="M43" s="37"/>
    </row>
    <row r="44" spans="1:13" s="31" customFormat="1" ht="90" customHeight="1">
      <c r="A44" s="83" t="s">
        <v>285</v>
      </c>
      <c r="B44" s="105" t="s">
        <v>287</v>
      </c>
      <c r="C44" s="118">
        <v>43636</v>
      </c>
      <c r="D44" s="109" t="s">
        <v>306</v>
      </c>
      <c r="E44" s="110">
        <v>7010605000585</v>
      </c>
      <c r="F44" s="111" t="s">
        <v>325</v>
      </c>
      <c r="G44" s="137">
        <v>12474577</v>
      </c>
      <c r="H44" s="113" t="s">
        <v>327</v>
      </c>
      <c r="I44" s="88">
        <v>1</v>
      </c>
      <c r="J44" s="139">
        <v>35</v>
      </c>
      <c r="K44" s="102" t="s">
        <v>65</v>
      </c>
      <c r="L44" s="107" t="s">
        <v>329</v>
      </c>
      <c r="M44" s="37"/>
    </row>
    <row r="45" spans="1:13" s="31" customFormat="1" ht="90" customHeight="1">
      <c r="A45" s="83" t="s">
        <v>285</v>
      </c>
      <c r="B45" s="105" t="s">
        <v>287</v>
      </c>
      <c r="C45" s="82">
        <v>43636</v>
      </c>
      <c r="D45" s="133" t="s">
        <v>307</v>
      </c>
      <c r="E45" s="135">
        <v>9021005002491</v>
      </c>
      <c r="F45" s="111" t="s">
        <v>325</v>
      </c>
      <c r="G45" s="138">
        <v>12474577</v>
      </c>
      <c r="H45" s="134" t="s">
        <v>327</v>
      </c>
      <c r="I45" s="88">
        <v>1</v>
      </c>
      <c r="J45" s="139">
        <v>35</v>
      </c>
      <c r="K45" s="102" t="s">
        <v>65</v>
      </c>
      <c r="L45" s="107" t="s">
        <v>329</v>
      </c>
      <c r="M45" s="37"/>
    </row>
    <row r="46" spans="1:13" s="31" customFormat="1" ht="90" customHeight="1">
      <c r="A46" s="83" t="s">
        <v>285</v>
      </c>
      <c r="B46" s="105" t="s">
        <v>287</v>
      </c>
      <c r="C46" s="82">
        <v>43636</v>
      </c>
      <c r="D46" s="133" t="s">
        <v>308</v>
      </c>
      <c r="E46" s="135">
        <v>2010005002559</v>
      </c>
      <c r="F46" s="111" t="s">
        <v>325</v>
      </c>
      <c r="G46" s="138">
        <v>12474577</v>
      </c>
      <c r="H46" s="134" t="s">
        <v>327</v>
      </c>
      <c r="I46" s="88">
        <v>1</v>
      </c>
      <c r="J46" s="139">
        <v>35</v>
      </c>
      <c r="K46" s="102" t="s">
        <v>65</v>
      </c>
      <c r="L46" s="107" t="s">
        <v>329</v>
      </c>
      <c r="M46" s="37"/>
    </row>
    <row r="47" spans="1:13" s="31" customFormat="1" ht="90" customHeight="1">
      <c r="A47" s="83" t="s">
        <v>285</v>
      </c>
      <c r="B47" s="105" t="s">
        <v>287</v>
      </c>
      <c r="C47" s="82">
        <v>43636</v>
      </c>
      <c r="D47" s="133" t="s">
        <v>309</v>
      </c>
      <c r="E47" s="135">
        <v>2010005002559</v>
      </c>
      <c r="F47" s="111" t="s">
        <v>325</v>
      </c>
      <c r="G47" s="138">
        <v>12474577</v>
      </c>
      <c r="H47" s="134" t="s">
        <v>327</v>
      </c>
      <c r="I47" s="88">
        <v>1</v>
      </c>
      <c r="J47" s="139">
        <v>35</v>
      </c>
      <c r="K47" s="102" t="s">
        <v>65</v>
      </c>
      <c r="L47" s="107" t="s">
        <v>329</v>
      </c>
      <c r="M47" s="37"/>
    </row>
    <row r="48" spans="1:13" s="31" customFormat="1" ht="90" customHeight="1">
      <c r="A48" s="83" t="s">
        <v>285</v>
      </c>
      <c r="B48" s="105" t="s">
        <v>287</v>
      </c>
      <c r="C48" s="82">
        <v>43636</v>
      </c>
      <c r="D48" s="133" t="s">
        <v>310</v>
      </c>
      <c r="E48" s="135">
        <v>2010005002559</v>
      </c>
      <c r="F48" s="111" t="s">
        <v>325</v>
      </c>
      <c r="G48" s="138">
        <v>12474577</v>
      </c>
      <c r="H48" s="134" t="s">
        <v>327</v>
      </c>
      <c r="I48" s="88">
        <v>1</v>
      </c>
      <c r="J48" s="139">
        <v>35</v>
      </c>
      <c r="K48" s="102" t="s">
        <v>65</v>
      </c>
      <c r="L48" s="107" t="s">
        <v>329</v>
      </c>
      <c r="M48" s="37"/>
    </row>
    <row r="49" spans="1:13" s="31" customFormat="1" ht="90" customHeight="1">
      <c r="A49" s="83" t="s">
        <v>285</v>
      </c>
      <c r="B49" s="105" t="s">
        <v>287</v>
      </c>
      <c r="C49" s="118">
        <v>43636</v>
      </c>
      <c r="D49" s="109" t="s">
        <v>311</v>
      </c>
      <c r="E49" s="110">
        <v>7010605000585</v>
      </c>
      <c r="F49" s="111" t="s">
        <v>325</v>
      </c>
      <c r="G49" s="137">
        <v>12474577</v>
      </c>
      <c r="H49" s="113" t="s">
        <v>327</v>
      </c>
      <c r="I49" s="88">
        <v>1</v>
      </c>
      <c r="J49" s="139">
        <v>35</v>
      </c>
      <c r="K49" s="102" t="s">
        <v>65</v>
      </c>
      <c r="L49" s="107" t="s">
        <v>329</v>
      </c>
      <c r="M49" s="37"/>
    </row>
    <row r="50" spans="1:13" s="31" customFormat="1" ht="90" customHeight="1">
      <c r="A50" s="83" t="s">
        <v>285</v>
      </c>
      <c r="B50" s="105" t="s">
        <v>287</v>
      </c>
      <c r="C50" s="118">
        <v>43636</v>
      </c>
      <c r="D50" s="109" t="s">
        <v>312</v>
      </c>
      <c r="E50" s="110">
        <v>1010402006130</v>
      </c>
      <c r="F50" s="111" t="s">
        <v>325</v>
      </c>
      <c r="G50" s="137">
        <v>12474577</v>
      </c>
      <c r="H50" s="113" t="s">
        <v>327</v>
      </c>
      <c r="I50" s="88">
        <v>1</v>
      </c>
      <c r="J50" s="139">
        <v>35</v>
      </c>
      <c r="K50" s="102" t="s">
        <v>65</v>
      </c>
      <c r="L50" s="107" t="s">
        <v>329</v>
      </c>
      <c r="M50" s="37"/>
    </row>
    <row r="51" spans="1:13" s="31" customFormat="1" ht="90" customHeight="1">
      <c r="A51" s="83" t="s">
        <v>285</v>
      </c>
      <c r="B51" s="105" t="s">
        <v>287</v>
      </c>
      <c r="C51" s="82">
        <v>43636</v>
      </c>
      <c r="D51" s="133" t="s">
        <v>313</v>
      </c>
      <c r="E51" s="135">
        <v>4011405000068</v>
      </c>
      <c r="F51" s="111" t="s">
        <v>325</v>
      </c>
      <c r="G51" s="138">
        <v>12474577</v>
      </c>
      <c r="H51" s="134" t="s">
        <v>327</v>
      </c>
      <c r="I51" s="88">
        <v>1</v>
      </c>
      <c r="J51" s="139">
        <v>35</v>
      </c>
      <c r="K51" s="102" t="s">
        <v>65</v>
      </c>
      <c r="L51" s="107" t="s">
        <v>329</v>
      </c>
      <c r="M51" s="37"/>
    </row>
    <row r="52" spans="1:13" s="31" customFormat="1" ht="90" customHeight="1">
      <c r="A52" s="83" t="s">
        <v>285</v>
      </c>
      <c r="B52" s="105" t="s">
        <v>287</v>
      </c>
      <c r="C52" s="82">
        <v>43636</v>
      </c>
      <c r="D52" s="133" t="s">
        <v>314</v>
      </c>
      <c r="E52" s="135">
        <v>4011405000068</v>
      </c>
      <c r="F52" s="111" t="s">
        <v>325</v>
      </c>
      <c r="G52" s="138">
        <v>12474577</v>
      </c>
      <c r="H52" s="134" t="s">
        <v>327</v>
      </c>
      <c r="I52" s="88">
        <v>1</v>
      </c>
      <c r="J52" s="139">
        <v>35</v>
      </c>
      <c r="K52" s="102" t="s">
        <v>65</v>
      </c>
      <c r="L52" s="107" t="s">
        <v>329</v>
      </c>
      <c r="M52" s="37"/>
    </row>
    <row r="53" spans="1:13" s="31" customFormat="1" ht="90" customHeight="1">
      <c r="A53" s="83" t="s">
        <v>285</v>
      </c>
      <c r="B53" s="105" t="s">
        <v>287</v>
      </c>
      <c r="C53" s="82">
        <v>43636</v>
      </c>
      <c r="D53" s="133" t="s">
        <v>315</v>
      </c>
      <c r="E53" s="135">
        <v>1011405000062</v>
      </c>
      <c r="F53" s="111" t="s">
        <v>325</v>
      </c>
      <c r="G53" s="138">
        <v>12474577</v>
      </c>
      <c r="H53" s="134" t="s">
        <v>327</v>
      </c>
      <c r="I53" s="88">
        <v>1</v>
      </c>
      <c r="J53" s="139">
        <v>35</v>
      </c>
      <c r="K53" s="102" t="s">
        <v>65</v>
      </c>
      <c r="L53" s="107" t="s">
        <v>329</v>
      </c>
      <c r="M53" s="37"/>
    </row>
    <row r="54" spans="1:13" s="31" customFormat="1" ht="90" customHeight="1">
      <c r="A54" s="83" t="s">
        <v>285</v>
      </c>
      <c r="B54" s="105" t="s">
        <v>287</v>
      </c>
      <c r="C54" s="82">
        <v>43636</v>
      </c>
      <c r="D54" s="133" t="s">
        <v>316</v>
      </c>
      <c r="E54" s="135">
        <v>9040005016814</v>
      </c>
      <c r="F54" s="111" t="s">
        <v>325</v>
      </c>
      <c r="G54" s="138">
        <v>12474577</v>
      </c>
      <c r="H54" s="134" t="s">
        <v>327</v>
      </c>
      <c r="I54" s="88">
        <v>1</v>
      </c>
      <c r="J54" s="139">
        <v>35</v>
      </c>
      <c r="K54" s="102" t="s">
        <v>65</v>
      </c>
      <c r="L54" s="107" t="s">
        <v>329</v>
      </c>
      <c r="M54" s="37"/>
    </row>
    <row r="55" spans="1:13" s="31" customFormat="1" ht="90" customHeight="1">
      <c r="A55" s="83" t="s">
        <v>285</v>
      </c>
      <c r="B55" s="105" t="s">
        <v>287</v>
      </c>
      <c r="C55" s="118">
        <v>43636</v>
      </c>
      <c r="D55" s="109" t="s">
        <v>317</v>
      </c>
      <c r="E55" s="110">
        <v>4011405000068</v>
      </c>
      <c r="F55" s="111" t="s">
        <v>325</v>
      </c>
      <c r="G55" s="137">
        <v>12474577</v>
      </c>
      <c r="H55" s="113" t="s">
        <v>327</v>
      </c>
      <c r="I55" s="88">
        <v>1</v>
      </c>
      <c r="J55" s="139">
        <v>35</v>
      </c>
      <c r="K55" s="102" t="s">
        <v>65</v>
      </c>
      <c r="L55" s="107" t="s">
        <v>329</v>
      </c>
      <c r="M55" s="37"/>
    </row>
    <row r="56" spans="1:13" s="31" customFormat="1" ht="90" customHeight="1">
      <c r="A56" s="83" t="s">
        <v>285</v>
      </c>
      <c r="B56" s="105" t="s">
        <v>287</v>
      </c>
      <c r="C56" s="118">
        <v>43636</v>
      </c>
      <c r="D56" s="109" t="s">
        <v>318</v>
      </c>
      <c r="E56" s="110">
        <v>4030005006218</v>
      </c>
      <c r="F56" s="111" t="s">
        <v>325</v>
      </c>
      <c r="G56" s="137">
        <v>12474577</v>
      </c>
      <c r="H56" s="113" t="s">
        <v>327</v>
      </c>
      <c r="I56" s="88">
        <v>1</v>
      </c>
      <c r="J56" s="139">
        <v>35</v>
      </c>
      <c r="K56" s="102" t="s">
        <v>65</v>
      </c>
      <c r="L56" s="107" t="s">
        <v>329</v>
      </c>
      <c r="M56" s="37"/>
    </row>
    <row r="57" spans="1:13" s="31" customFormat="1" ht="90" customHeight="1">
      <c r="A57" s="83" t="s">
        <v>285</v>
      </c>
      <c r="B57" s="105" t="s">
        <v>287</v>
      </c>
      <c r="C57" s="82">
        <v>43636</v>
      </c>
      <c r="D57" s="133" t="s">
        <v>319</v>
      </c>
      <c r="E57" s="135">
        <v>6040005003798</v>
      </c>
      <c r="F57" s="111" t="s">
        <v>325</v>
      </c>
      <c r="G57" s="138">
        <v>12474577</v>
      </c>
      <c r="H57" s="134" t="s">
        <v>327</v>
      </c>
      <c r="I57" s="88">
        <v>1</v>
      </c>
      <c r="J57" s="139">
        <v>35</v>
      </c>
      <c r="K57" s="102" t="s">
        <v>65</v>
      </c>
      <c r="L57" s="107" t="s">
        <v>329</v>
      </c>
      <c r="M57" s="37"/>
    </row>
    <row r="58" spans="1:13" s="31" customFormat="1" ht="90" customHeight="1">
      <c r="A58" s="83" t="s">
        <v>285</v>
      </c>
      <c r="B58" s="105" t="s">
        <v>287</v>
      </c>
      <c r="C58" s="82">
        <v>43636</v>
      </c>
      <c r="D58" s="133" t="s">
        <v>320</v>
      </c>
      <c r="E58" s="135">
        <v>3040005012397</v>
      </c>
      <c r="F58" s="111" t="s">
        <v>325</v>
      </c>
      <c r="G58" s="138">
        <v>12474577</v>
      </c>
      <c r="H58" s="134" t="s">
        <v>327</v>
      </c>
      <c r="I58" s="88">
        <v>1</v>
      </c>
      <c r="J58" s="139">
        <v>35</v>
      </c>
      <c r="K58" s="102" t="s">
        <v>65</v>
      </c>
      <c r="L58" s="107" t="s">
        <v>329</v>
      </c>
      <c r="M58" s="37"/>
    </row>
    <row r="59" spans="1:13" s="31" customFormat="1" ht="90" customHeight="1">
      <c r="A59" s="83" t="s">
        <v>285</v>
      </c>
      <c r="B59" s="105" t="s">
        <v>287</v>
      </c>
      <c r="C59" s="82">
        <v>43636</v>
      </c>
      <c r="D59" s="133" t="s">
        <v>321</v>
      </c>
      <c r="E59" s="135">
        <v>4010505000647</v>
      </c>
      <c r="F59" s="111" t="s">
        <v>325</v>
      </c>
      <c r="G59" s="138">
        <v>12474577</v>
      </c>
      <c r="H59" s="134" t="s">
        <v>327</v>
      </c>
      <c r="I59" s="88">
        <v>1</v>
      </c>
      <c r="J59" s="139">
        <v>35</v>
      </c>
      <c r="K59" s="102" t="s">
        <v>65</v>
      </c>
      <c r="L59" s="107" t="s">
        <v>329</v>
      </c>
      <c r="M59" s="37"/>
    </row>
    <row r="60" spans="1:13" s="31" customFormat="1" ht="90" customHeight="1">
      <c r="A60" s="83" t="s">
        <v>285</v>
      </c>
      <c r="B60" s="105" t="s">
        <v>287</v>
      </c>
      <c r="C60" s="82">
        <v>43636</v>
      </c>
      <c r="D60" s="133" t="s">
        <v>322</v>
      </c>
      <c r="E60" s="135">
        <v>1050005010666</v>
      </c>
      <c r="F60" s="111" t="s">
        <v>325</v>
      </c>
      <c r="G60" s="138">
        <v>12474577</v>
      </c>
      <c r="H60" s="134" t="s">
        <v>327</v>
      </c>
      <c r="I60" s="88">
        <v>1</v>
      </c>
      <c r="J60" s="139">
        <v>35</v>
      </c>
      <c r="K60" s="102" t="s">
        <v>65</v>
      </c>
      <c r="L60" s="107" t="s">
        <v>329</v>
      </c>
      <c r="M60" s="37"/>
    </row>
    <row r="61" spans="1:13" s="31" customFormat="1" ht="90" customHeight="1">
      <c r="A61" s="83" t="s">
        <v>285</v>
      </c>
      <c r="B61" s="105" t="s">
        <v>287</v>
      </c>
      <c r="C61" s="118">
        <v>43636</v>
      </c>
      <c r="D61" s="109" t="s">
        <v>323</v>
      </c>
      <c r="E61" s="110">
        <v>9060005001038</v>
      </c>
      <c r="F61" s="111" t="s">
        <v>325</v>
      </c>
      <c r="G61" s="137">
        <v>12474577</v>
      </c>
      <c r="H61" s="113" t="s">
        <v>327</v>
      </c>
      <c r="I61" s="88">
        <v>1</v>
      </c>
      <c r="J61" s="139">
        <v>35</v>
      </c>
      <c r="K61" s="102" t="s">
        <v>65</v>
      </c>
      <c r="L61" s="107" t="s">
        <v>329</v>
      </c>
      <c r="M61" s="37"/>
    </row>
    <row r="62" spans="1:13" s="31" customFormat="1" ht="90" customHeight="1">
      <c r="A62" s="83" t="s">
        <v>286</v>
      </c>
      <c r="B62" s="105" t="s">
        <v>287</v>
      </c>
      <c r="C62" s="118">
        <v>43556</v>
      </c>
      <c r="D62" s="109" t="s">
        <v>324</v>
      </c>
      <c r="E62" s="110">
        <v>6040001013529</v>
      </c>
      <c r="F62" s="111" t="s">
        <v>326</v>
      </c>
      <c r="G62" s="100" t="s">
        <v>64</v>
      </c>
      <c r="H62" s="113">
        <v>1456704</v>
      </c>
      <c r="I62" s="88" t="s">
        <v>328</v>
      </c>
      <c r="J62" s="139">
        <v>0</v>
      </c>
      <c r="K62" s="102" t="s">
        <v>65</v>
      </c>
      <c r="L62" s="107"/>
      <c r="M62" s="37"/>
    </row>
    <row r="63" spans="2:13" s="33" customFormat="1" ht="13.5">
      <c r="B63" s="41"/>
      <c r="D63" s="46"/>
      <c r="E63" s="136"/>
      <c r="G63" s="52"/>
      <c r="H63" s="52"/>
      <c r="I63" s="44"/>
      <c r="J63" s="47"/>
      <c r="M63" s="41"/>
    </row>
    <row r="64" spans="1:13" s="33" customFormat="1" ht="25.5" customHeight="1">
      <c r="A64" s="304" t="s">
        <v>12</v>
      </c>
      <c r="B64" s="304"/>
      <c r="C64" s="304"/>
      <c r="D64" s="304"/>
      <c r="E64" s="304"/>
      <c r="F64" s="304"/>
      <c r="G64" s="304"/>
      <c r="H64" s="304"/>
      <c r="I64" s="304"/>
      <c r="J64" s="304"/>
      <c r="K64" s="304"/>
      <c r="L64" s="311"/>
      <c r="M64" s="41"/>
    </row>
    <row r="65" spans="1:13" s="33" customFormat="1" ht="31.5" customHeight="1">
      <c r="A65" s="312" t="s">
        <v>56</v>
      </c>
      <c r="B65" s="313"/>
      <c r="C65" s="313"/>
      <c r="D65" s="313"/>
      <c r="E65" s="313"/>
      <c r="F65" s="313"/>
      <c r="G65" s="313"/>
      <c r="H65" s="313"/>
      <c r="I65" s="313"/>
      <c r="J65" s="313"/>
      <c r="K65" s="313"/>
      <c r="L65" s="35"/>
      <c r="M65" s="41"/>
    </row>
    <row r="66" spans="1:13" s="33" customFormat="1" ht="26.25" customHeight="1">
      <c r="A66" s="310" t="s">
        <v>59</v>
      </c>
      <c r="B66" s="310"/>
      <c r="C66" s="310"/>
      <c r="D66" s="310"/>
      <c r="E66" s="310"/>
      <c r="F66" s="310"/>
      <c r="G66" s="310"/>
      <c r="H66" s="310"/>
      <c r="I66" s="310"/>
      <c r="J66" s="310"/>
      <c r="K66" s="310"/>
      <c r="L66" s="42"/>
      <c r="M66" s="41"/>
    </row>
    <row r="67" spans="1:13" s="33" customFormat="1" ht="26.25" customHeight="1">
      <c r="A67" s="35" t="s">
        <v>58</v>
      </c>
      <c r="B67" s="36"/>
      <c r="C67" s="35"/>
      <c r="D67" s="35"/>
      <c r="E67" s="132"/>
      <c r="F67" s="35"/>
      <c r="G67" s="53"/>
      <c r="H67" s="53"/>
      <c r="I67" s="45"/>
      <c r="J67" s="35"/>
      <c r="K67" s="35"/>
      <c r="L67" s="42"/>
      <c r="M67" s="41"/>
    </row>
    <row r="68" spans="2:13" s="33" customFormat="1" ht="13.5">
      <c r="B68" s="41"/>
      <c r="E68" s="131"/>
      <c r="G68" s="52"/>
      <c r="H68" s="52"/>
      <c r="I68" s="44"/>
      <c r="J68" s="35"/>
      <c r="M68" s="41"/>
    </row>
    <row r="69" spans="2:13" s="33" customFormat="1" ht="13.5">
      <c r="B69" s="41"/>
      <c r="D69" s="35"/>
      <c r="E69" s="132"/>
      <c r="G69" s="52"/>
      <c r="H69" s="52"/>
      <c r="I69" s="44"/>
      <c r="M69" s="41"/>
    </row>
  </sheetData>
  <sheetProtection/>
  <autoFilter ref="A5:M62"/>
  <mergeCells count="5">
    <mergeCell ref="A66:K66"/>
    <mergeCell ref="A2:L2"/>
    <mergeCell ref="A64:L64"/>
    <mergeCell ref="A65:K65"/>
    <mergeCell ref="F4:L4"/>
  </mergeCells>
  <conditionalFormatting sqref="F12:F23">
    <cfRule type="expression" priority="2" dxfId="0">
      <formula>AND(COUNTIF($H12,"*随意契約（企画競争無し）*"),$AA12="")</formula>
    </cfRule>
  </conditionalFormatting>
  <dataValidations count="5">
    <dataValidation allowBlank="1" showInputMessage="1" showErrorMessage="1" promptTitle="入力方法" prompt="半角数字で入力して下さい。" errorTitle="参考" error="半角数字で入力して下さい。" imeMode="halfAlpha" sqref="H11 H6:H9 H31:H32 H37:H38 H43:H44 H49:H50 H55:H56 H61:H62"/>
    <dataValidation errorStyle="information" type="date" allowBlank="1" showInputMessage="1" showErrorMessage="1" prompt="平成27年4月1日の形式で入力する。" sqref="C31:C32 C37:C38 C43:C44 C49:C50 C55:C56 C61:C62">
      <formula1>42095</formula1>
      <formula2>42460</formula2>
    </dataValidation>
    <dataValidation allowBlank="1" showInputMessage="1" showErrorMessage="1" imeMode="halfAlpha" sqref="E12:E30 E33:E36 E39:E42 E45:E48 E51:E54 E57:E60"/>
    <dataValidation allowBlank="1" showInputMessage="1" sqref="H12:H30 H33:H36 H39:H42 H45:H48 H51:H54 H57:H60"/>
    <dataValidation errorStyle="information" type="date" allowBlank="1" showErrorMessage="1" prompt="平成30年4月1日の形式で入力する。" sqref="C24:C30 C33:C36 C39:C42 C45:C48 C51:C54 C57:C60">
      <formula1>43191</formula1>
      <formula2>43555</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3" r:id="rId1"/>
  <headerFooter alignWithMargins="0">
    <oddFooter>&amp;C横浜-別記様式5（&amp;P/&amp;N）</oddFooter>
  </headerFooter>
  <rowBreaks count="1" manualBreakCount="1">
    <brk id="12" max="11" man="1"/>
  </rowBreaks>
</worksheet>
</file>

<file path=xl/worksheets/sheet13.xml><?xml version="1.0" encoding="utf-8"?>
<worksheet xmlns="http://schemas.openxmlformats.org/spreadsheetml/2006/main" xmlns:r="http://schemas.openxmlformats.org/officeDocument/2006/relationships">
  <sheetPr>
    <pageSetUpPr fitToPage="1"/>
  </sheetPr>
  <dimension ref="A1:J94"/>
  <sheetViews>
    <sheetView view="pageBreakPreview" zoomScaleNormal="90" zoomScaleSheetLayoutView="100" workbookViewId="0" topLeftCell="A1">
      <selection activeCell="K5" sqref="K5"/>
    </sheetView>
  </sheetViews>
  <sheetFormatPr defaultColWidth="9.00390625" defaultRowHeight="13.5"/>
  <cols>
    <col min="1" max="1" width="30.875" style="63" customWidth="1"/>
    <col min="2" max="2" width="17.375" style="12" customWidth="1"/>
    <col min="3" max="4" width="21.125" style="12" customWidth="1"/>
    <col min="5" max="5" width="23.00390625" style="12" customWidth="1"/>
    <col min="6" max="6" width="17.625" style="63" customWidth="1"/>
    <col min="7" max="7" width="17.625" style="18" customWidth="1"/>
    <col min="8" max="8" width="9.00390625" style="63" customWidth="1"/>
    <col min="9" max="9" width="6.25390625" style="19" customWidth="1"/>
    <col min="10" max="10" width="54.875" style="20" customWidth="1"/>
    <col min="11" max="16384" width="9.00390625" style="12" customWidth="1"/>
  </cols>
  <sheetData>
    <row r="1" ht="27" customHeight="1">
      <c r="A1" s="12" t="s">
        <v>14</v>
      </c>
    </row>
    <row r="2" spans="1:10" ht="21" customHeight="1">
      <c r="A2" s="306" t="s">
        <v>15</v>
      </c>
      <c r="B2" s="306"/>
      <c r="C2" s="306"/>
      <c r="D2" s="306"/>
      <c r="E2" s="306"/>
      <c r="F2" s="306"/>
      <c r="G2" s="306"/>
      <c r="H2" s="306"/>
      <c r="I2" s="306"/>
      <c r="J2" s="306"/>
    </row>
    <row r="3" spans="1:10" s="21" customFormat="1" ht="21" customHeight="1">
      <c r="A3" s="314" t="s">
        <v>51</v>
      </c>
      <c r="B3" s="314"/>
      <c r="C3" s="70"/>
      <c r="D3" s="70"/>
      <c r="E3" s="70"/>
      <c r="F3" s="305" t="str">
        <f>'横浜別記様式 5（随意契約（物品役務等））'!F4:L4</f>
        <v>（審議対象期間　2019年4月1日～2019年6月30日）</v>
      </c>
      <c r="G3" s="305"/>
      <c r="H3" s="305"/>
      <c r="I3" s="305"/>
      <c r="J3" s="305"/>
    </row>
    <row r="4" spans="1:10" s="13" customFormat="1" ht="69" customHeight="1">
      <c r="A4" s="64" t="s">
        <v>16</v>
      </c>
      <c r="B4" s="64" t="s">
        <v>4</v>
      </c>
      <c r="C4" s="64" t="s">
        <v>17</v>
      </c>
      <c r="D4" s="64" t="s">
        <v>61</v>
      </c>
      <c r="E4" s="64" t="s">
        <v>18</v>
      </c>
      <c r="F4" s="64" t="s">
        <v>19</v>
      </c>
      <c r="G4" s="65" t="s">
        <v>20</v>
      </c>
      <c r="H4" s="64" t="s">
        <v>21</v>
      </c>
      <c r="I4" s="66" t="s">
        <v>22</v>
      </c>
      <c r="J4" s="66" t="s">
        <v>0</v>
      </c>
    </row>
    <row r="5" spans="1:10" s="13" customFormat="1" ht="111" customHeight="1">
      <c r="A5" s="81" t="s">
        <v>330</v>
      </c>
      <c r="B5" s="82">
        <v>43556</v>
      </c>
      <c r="C5" s="83" t="s">
        <v>69</v>
      </c>
      <c r="D5" s="84">
        <v>2011801033177</v>
      </c>
      <c r="E5" s="85" t="s">
        <v>66</v>
      </c>
      <c r="F5" s="90" t="s">
        <v>64</v>
      </c>
      <c r="G5" s="92" t="s">
        <v>70</v>
      </c>
      <c r="H5" s="88" t="s">
        <v>65</v>
      </c>
      <c r="I5" s="86">
        <v>1</v>
      </c>
      <c r="J5" s="144" t="s">
        <v>335</v>
      </c>
    </row>
    <row r="6" spans="1:10" s="13" customFormat="1" ht="111" customHeight="1">
      <c r="A6" s="81" t="s">
        <v>76</v>
      </c>
      <c r="B6" s="82">
        <v>43556</v>
      </c>
      <c r="C6" s="83" t="s">
        <v>77</v>
      </c>
      <c r="D6" s="84">
        <v>3290001018902</v>
      </c>
      <c r="E6" s="85" t="s">
        <v>66</v>
      </c>
      <c r="F6" s="90" t="s">
        <v>64</v>
      </c>
      <c r="G6" s="92" t="s">
        <v>78</v>
      </c>
      <c r="H6" s="88" t="s">
        <v>65</v>
      </c>
      <c r="I6" s="86">
        <v>1</v>
      </c>
      <c r="J6" s="95" t="s">
        <v>333</v>
      </c>
    </row>
    <row r="7" spans="1:10" s="13" customFormat="1" ht="111" customHeight="1">
      <c r="A7" s="81" t="s">
        <v>80</v>
      </c>
      <c r="B7" s="82">
        <v>43556</v>
      </c>
      <c r="C7" s="83" t="s">
        <v>81</v>
      </c>
      <c r="D7" s="84">
        <v>9020005010232</v>
      </c>
      <c r="E7" s="85" t="s">
        <v>66</v>
      </c>
      <c r="F7" s="90" t="s">
        <v>64</v>
      </c>
      <c r="G7" s="92" t="s">
        <v>82</v>
      </c>
      <c r="H7" s="88" t="s">
        <v>65</v>
      </c>
      <c r="I7" s="86">
        <v>1</v>
      </c>
      <c r="J7" s="95" t="s">
        <v>334</v>
      </c>
    </row>
    <row r="8" spans="1:10" s="13" customFormat="1" ht="111" customHeight="1">
      <c r="A8" s="81" t="s">
        <v>88</v>
      </c>
      <c r="B8" s="82">
        <v>43556</v>
      </c>
      <c r="C8" s="83" t="s">
        <v>89</v>
      </c>
      <c r="D8" s="84">
        <v>3020001027946</v>
      </c>
      <c r="E8" s="85" t="s">
        <v>66</v>
      </c>
      <c r="F8" s="90" t="s">
        <v>64</v>
      </c>
      <c r="G8" s="87">
        <v>332391600</v>
      </c>
      <c r="H8" s="88" t="s">
        <v>65</v>
      </c>
      <c r="I8" s="86">
        <v>1</v>
      </c>
      <c r="J8" s="95" t="s">
        <v>339</v>
      </c>
    </row>
    <row r="9" spans="1:10" s="13" customFormat="1" ht="111" customHeight="1">
      <c r="A9" s="81" t="s">
        <v>91</v>
      </c>
      <c r="B9" s="82">
        <v>43556</v>
      </c>
      <c r="C9" s="83" t="s">
        <v>92</v>
      </c>
      <c r="D9" s="84">
        <v>9011101031552</v>
      </c>
      <c r="E9" s="85" t="s">
        <v>66</v>
      </c>
      <c r="F9" s="90" t="s">
        <v>64</v>
      </c>
      <c r="G9" s="92" t="s">
        <v>93</v>
      </c>
      <c r="H9" s="88" t="s">
        <v>65</v>
      </c>
      <c r="I9" s="86">
        <v>1</v>
      </c>
      <c r="J9" s="95" t="s">
        <v>339</v>
      </c>
    </row>
    <row r="10" spans="1:10" s="13" customFormat="1" ht="111" customHeight="1">
      <c r="A10" s="81" t="s">
        <v>105</v>
      </c>
      <c r="B10" s="82">
        <v>43556</v>
      </c>
      <c r="C10" s="83" t="s">
        <v>106</v>
      </c>
      <c r="D10" s="84" t="s">
        <v>65</v>
      </c>
      <c r="E10" s="85" t="s">
        <v>66</v>
      </c>
      <c r="F10" s="90" t="s">
        <v>64</v>
      </c>
      <c r="G10" s="92" t="s">
        <v>108</v>
      </c>
      <c r="H10" s="88" t="s">
        <v>65</v>
      </c>
      <c r="I10" s="86">
        <v>1</v>
      </c>
      <c r="J10" s="95" t="s">
        <v>340</v>
      </c>
    </row>
    <row r="11" spans="1:10" s="13" customFormat="1" ht="111" customHeight="1">
      <c r="A11" s="81" t="s">
        <v>110</v>
      </c>
      <c r="B11" s="82">
        <v>43556</v>
      </c>
      <c r="C11" s="83" t="s">
        <v>111</v>
      </c>
      <c r="D11" s="84">
        <v>6030001066957</v>
      </c>
      <c r="E11" s="85" t="s">
        <v>66</v>
      </c>
      <c r="F11" s="90" t="s">
        <v>64</v>
      </c>
      <c r="G11" s="92" t="s">
        <v>112</v>
      </c>
      <c r="H11" s="88" t="s">
        <v>65</v>
      </c>
      <c r="I11" s="86">
        <v>1</v>
      </c>
      <c r="J11" s="95" t="s">
        <v>340</v>
      </c>
    </row>
    <row r="12" spans="1:10" s="13" customFormat="1" ht="111" customHeight="1">
      <c r="A12" s="81" t="s">
        <v>118</v>
      </c>
      <c r="B12" s="82">
        <v>43556</v>
      </c>
      <c r="C12" s="83" t="s">
        <v>119</v>
      </c>
      <c r="D12" s="84">
        <v>2010101012775</v>
      </c>
      <c r="E12" s="85" t="s">
        <v>66</v>
      </c>
      <c r="F12" s="90" t="s">
        <v>64</v>
      </c>
      <c r="G12" s="92" t="s">
        <v>120</v>
      </c>
      <c r="H12" s="88" t="s">
        <v>65</v>
      </c>
      <c r="I12" s="86">
        <v>1</v>
      </c>
      <c r="J12" s="95" t="s">
        <v>339</v>
      </c>
    </row>
    <row r="13" spans="1:10" ht="114" customHeight="1">
      <c r="A13" s="81" t="s">
        <v>126</v>
      </c>
      <c r="B13" s="82">
        <v>43556</v>
      </c>
      <c r="C13" s="83" t="s">
        <v>127</v>
      </c>
      <c r="D13" s="84">
        <v>1010001112577</v>
      </c>
      <c r="E13" s="85" t="s">
        <v>66</v>
      </c>
      <c r="F13" s="90" t="s">
        <v>64</v>
      </c>
      <c r="G13" s="92" t="s">
        <v>128</v>
      </c>
      <c r="H13" s="88" t="s">
        <v>65</v>
      </c>
      <c r="I13" s="86">
        <v>1</v>
      </c>
      <c r="J13" s="95" t="s">
        <v>339</v>
      </c>
    </row>
    <row r="14" spans="1:10" ht="114" customHeight="1">
      <c r="A14" s="81" t="s">
        <v>132</v>
      </c>
      <c r="B14" s="82">
        <v>43556</v>
      </c>
      <c r="C14" s="83" t="s">
        <v>133</v>
      </c>
      <c r="D14" s="84">
        <v>8012401024189</v>
      </c>
      <c r="E14" s="85" t="s">
        <v>66</v>
      </c>
      <c r="F14" s="90" t="s">
        <v>64</v>
      </c>
      <c r="G14" s="87">
        <v>972000</v>
      </c>
      <c r="H14" s="88" t="s">
        <v>65</v>
      </c>
      <c r="I14" s="86">
        <v>1</v>
      </c>
      <c r="J14" s="129" t="s">
        <v>339</v>
      </c>
    </row>
    <row r="15" spans="1:10" ht="114" customHeight="1">
      <c r="A15" s="81" t="s">
        <v>142</v>
      </c>
      <c r="B15" s="82">
        <v>43556</v>
      </c>
      <c r="C15" s="83" t="s">
        <v>143</v>
      </c>
      <c r="D15" s="84">
        <v>5370001003340</v>
      </c>
      <c r="E15" s="85" t="s">
        <v>66</v>
      </c>
      <c r="F15" s="90" t="s">
        <v>64</v>
      </c>
      <c r="G15" s="92" t="s">
        <v>144</v>
      </c>
      <c r="H15" s="88" t="s">
        <v>65</v>
      </c>
      <c r="I15" s="86">
        <v>1</v>
      </c>
      <c r="J15" s="129" t="s">
        <v>336</v>
      </c>
    </row>
    <row r="16" spans="1:10" ht="114" customHeight="1">
      <c r="A16" s="81" t="s">
        <v>151</v>
      </c>
      <c r="B16" s="82">
        <v>43556</v>
      </c>
      <c r="C16" s="83" t="s">
        <v>152</v>
      </c>
      <c r="D16" s="84">
        <v>4040001013464</v>
      </c>
      <c r="E16" s="85" t="s">
        <v>66</v>
      </c>
      <c r="F16" s="90" t="s">
        <v>64</v>
      </c>
      <c r="G16" s="92">
        <v>2643840</v>
      </c>
      <c r="H16" s="88" t="s">
        <v>65</v>
      </c>
      <c r="I16" s="86">
        <v>1</v>
      </c>
      <c r="J16" s="129" t="s">
        <v>337</v>
      </c>
    </row>
    <row r="17" spans="1:10" ht="114" customHeight="1">
      <c r="A17" s="81" t="s">
        <v>157</v>
      </c>
      <c r="B17" s="82">
        <v>43556</v>
      </c>
      <c r="C17" s="83" t="s">
        <v>158</v>
      </c>
      <c r="D17" s="84">
        <v>6020001038899</v>
      </c>
      <c r="E17" s="85" t="s">
        <v>66</v>
      </c>
      <c r="F17" s="90" t="s">
        <v>64</v>
      </c>
      <c r="G17" s="92" t="s">
        <v>159</v>
      </c>
      <c r="H17" s="88" t="s">
        <v>65</v>
      </c>
      <c r="I17" s="86">
        <v>1</v>
      </c>
      <c r="J17" s="129" t="s">
        <v>338</v>
      </c>
    </row>
    <row r="18" spans="1:10" ht="114" customHeight="1">
      <c r="A18" s="81" t="s">
        <v>177</v>
      </c>
      <c r="B18" s="82">
        <v>43556</v>
      </c>
      <c r="C18" s="83" t="s">
        <v>178</v>
      </c>
      <c r="D18" s="84">
        <v>9020001029598</v>
      </c>
      <c r="E18" s="85" t="s">
        <v>66</v>
      </c>
      <c r="F18" s="90" t="s">
        <v>64</v>
      </c>
      <c r="G18" s="92" t="s">
        <v>179</v>
      </c>
      <c r="H18" s="88" t="s">
        <v>65</v>
      </c>
      <c r="I18" s="86">
        <v>1</v>
      </c>
      <c r="J18" s="144" t="s">
        <v>331</v>
      </c>
    </row>
    <row r="19" spans="1:10" ht="114" customHeight="1">
      <c r="A19" s="81" t="s">
        <v>191</v>
      </c>
      <c r="B19" s="82">
        <v>43556</v>
      </c>
      <c r="C19" s="83" t="s">
        <v>192</v>
      </c>
      <c r="D19" s="84">
        <v>9120001085532</v>
      </c>
      <c r="E19" s="85" t="s">
        <v>66</v>
      </c>
      <c r="F19" s="90" t="s">
        <v>64</v>
      </c>
      <c r="G19" s="87">
        <v>3620160</v>
      </c>
      <c r="H19" s="88" t="s">
        <v>65</v>
      </c>
      <c r="I19" s="86">
        <v>1</v>
      </c>
      <c r="J19" s="129" t="s">
        <v>332</v>
      </c>
    </row>
    <row r="20" spans="1:10" ht="114" customHeight="1">
      <c r="A20" s="99" t="s">
        <v>201</v>
      </c>
      <c r="B20" s="96">
        <v>43556</v>
      </c>
      <c r="C20" s="97" t="s">
        <v>202</v>
      </c>
      <c r="D20" s="98">
        <v>5010001134287</v>
      </c>
      <c r="E20" s="122" t="s">
        <v>255</v>
      </c>
      <c r="F20" s="100" t="s">
        <v>204</v>
      </c>
      <c r="G20" s="101" t="s">
        <v>205</v>
      </c>
      <c r="H20" s="102" t="s">
        <v>65</v>
      </c>
      <c r="I20" s="103">
        <v>1</v>
      </c>
      <c r="J20" s="145" t="s">
        <v>341</v>
      </c>
    </row>
    <row r="21" spans="1:10" ht="114" customHeight="1">
      <c r="A21" s="105" t="s">
        <v>213</v>
      </c>
      <c r="B21" s="96">
        <v>43556</v>
      </c>
      <c r="C21" s="105" t="s">
        <v>214</v>
      </c>
      <c r="D21" s="98" t="s">
        <v>215</v>
      </c>
      <c r="E21" s="122" t="s">
        <v>255</v>
      </c>
      <c r="F21" s="100" t="s">
        <v>204</v>
      </c>
      <c r="G21" s="108">
        <v>439560000</v>
      </c>
      <c r="H21" s="102" t="s">
        <v>216</v>
      </c>
      <c r="I21" s="103">
        <v>1</v>
      </c>
      <c r="J21" s="145" t="s">
        <v>342</v>
      </c>
    </row>
    <row r="22" spans="1:10" ht="114" customHeight="1">
      <c r="A22" s="120" t="s">
        <v>217</v>
      </c>
      <c r="B22" s="96">
        <v>43556</v>
      </c>
      <c r="C22" s="109" t="s">
        <v>218</v>
      </c>
      <c r="D22" s="110" t="s">
        <v>219</v>
      </c>
      <c r="E22" s="122" t="s">
        <v>255</v>
      </c>
      <c r="F22" s="100" t="s">
        <v>204</v>
      </c>
      <c r="G22" s="108">
        <v>94018320</v>
      </c>
      <c r="H22" s="112" t="s">
        <v>65</v>
      </c>
      <c r="I22" s="103">
        <v>1</v>
      </c>
      <c r="J22" s="145" t="s">
        <v>343</v>
      </c>
    </row>
    <row r="23" spans="1:10" ht="114" customHeight="1">
      <c r="A23" s="120" t="s">
        <v>220</v>
      </c>
      <c r="B23" s="96">
        <v>43556</v>
      </c>
      <c r="C23" s="109" t="s">
        <v>221</v>
      </c>
      <c r="D23" s="110">
        <v>5700150015680</v>
      </c>
      <c r="E23" s="122" t="s">
        <v>255</v>
      </c>
      <c r="F23" s="100" t="s">
        <v>204</v>
      </c>
      <c r="G23" s="108">
        <v>21902400</v>
      </c>
      <c r="H23" s="112" t="s">
        <v>222</v>
      </c>
      <c r="I23" s="103">
        <v>1</v>
      </c>
      <c r="J23" s="144" t="s">
        <v>344</v>
      </c>
    </row>
    <row r="24" spans="1:10" ht="114" customHeight="1">
      <c r="A24" s="120" t="s">
        <v>223</v>
      </c>
      <c r="B24" s="96">
        <v>43556</v>
      </c>
      <c r="C24" s="109" t="s">
        <v>224</v>
      </c>
      <c r="D24" s="110">
        <v>3010401026805</v>
      </c>
      <c r="E24" s="122" t="s">
        <v>255</v>
      </c>
      <c r="F24" s="100" t="s">
        <v>204</v>
      </c>
      <c r="G24" s="113" t="s">
        <v>226</v>
      </c>
      <c r="H24" s="114" t="s">
        <v>65</v>
      </c>
      <c r="I24" s="103">
        <v>1</v>
      </c>
      <c r="J24" s="145" t="s">
        <v>343</v>
      </c>
    </row>
    <row r="25" spans="1:10" ht="114" customHeight="1">
      <c r="A25" s="83" t="s">
        <v>259</v>
      </c>
      <c r="B25" s="82">
        <v>43613</v>
      </c>
      <c r="C25" s="83" t="s">
        <v>262</v>
      </c>
      <c r="D25" s="121">
        <v>4010701000913</v>
      </c>
      <c r="E25" s="122" t="s">
        <v>255</v>
      </c>
      <c r="F25" s="100" t="s">
        <v>204</v>
      </c>
      <c r="G25" s="116">
        <v>13982544</v>
      </c>
      <c r="H25" s="119" t="s">
        <v>265</v>
      </c>
      <c r="I25" s="103">
        <v>1</v>
      </c>
      <c r="J25" s="144" t="s">
        <v>346</v>
      </c>
    </row>
    <row r="26" spans="1:10" ht="114" customHeight="1">
      <c r="A26" s="83" t="s">
        <v>260</v>
      </c>
      <c r="B26" s="82">
        <v>43613</v>
      </c>
      <c r="C26" s="83" t="s">
        <v>263</v>
      </c>
      <c r="D26" s="121">
        <v>5700150015680</v>
      </c>
      <c r="E26" s="122" t="s">
        <v>255</v>
      </c>
      <c r="F26" s="100" t="s">
        <v>204</v>
      </c>
      <c r="G26" s="116">
        <v>1836000</v>
      </c>
      <c r="H26" s="119" t="s">
        <v>266</v>
      </c>
      <c r="I26" s="103">
        <v>1</v>
      </c>
      <c r="J26" s="144" t="s">
        <v>345</v>
      </c>
    </row>
    <row r="27" spans="1:10" ht="114" customHeight="1">
      <c r="A27" s="83" t="s">
        <v>261</v>
      </c>
      <c r="B27" s="82">
        <v>43609</v>
      </c>
      <c r="C27" s="83" t="s">
        <v>264</v>
      </c>
      <c r="D27" s="121">
        <v>7010401022924</v>
      </c>
      <c r="E27" s="122" t="s">
        <v>255</v>
      </c>
      <c r="F27" s="100" t="s">
        <v>204</v>
      </c>
      <c r="G27" s="116">
        <v>1548720</v>
      </c>
      <c r="H27" s="119" t="s">
        <v>267</v>
      </c>
      <c r="I27" s="103">
        <v>1</v>
      </c>
      <c r="J27" s="145" t="s">
        <v>347</v>
      </c>
    </row>
    <row r="28" spans="1:10" ht="114" customHeight="1">
      <c r="A28" s="81" t="s">
        <v>271</v>
      </c>
      <c r="B28" s="82">
        <v>43621</v>
      </c>
      <c r="C28" s="83" t="s">
        <v>277</v>
      </c>
      <c r="D28" s="121">
        <v>2011101014084</v>
      </c>
      <c r="E28" s="85" t="s">
        <v>66</v>
      </c>
      <c r="F28" s="115">
        <v>1846800000</v>
      </c>
      <c r="G28" s="87">
        <v>864000000</v>
      </c>
      <c r="H28" s="88">
        <v>0.467</v>
      </c>
      <c r="I28" s="103">
        <v>1</v>
      </c>
      <c r="J28" s="129" t="s">
        <v>348</v>
      </c>
    </row>
    <row r="29" spans="1:10" ht="114" customHeight="1">
      <c r="A29" s="123"/>
      <c r="B29" s="124"/>
      <c r="C29" s="125"/>
      <c r="D29" s="125"/>
      <c r="E29" s="126"/>
      <c r="F29" s="122"/>
      <c r="G29" s="127"/>
      <c r="H29" s="122"/>
      <c r="I29" s="128"/>
      <c r="J29" s="129"/>
    </row>
    <row r="30" spans="1:10" ht="114" customHeight="1">
      <c r="A30" s="123"/>
      <c r="B30" s="124"/>
      <c r="C30" s="125"/>
      <c r="D30" s="125"/>
      <c r="E30" s="126"/>
      <c r="F30" s="122"/>
      <c r="G30" s="127"/>
      <c r="H30" s="122"/>
      <c r="I30" s="128"/>
      <c r="J30" s="129"/>
    </row>
    <row r="31" spans="1:10" ht="114" customHeight="1">
      <c r="A31" s="123"/>
      <c r="B31" s="124"/>
      <c r="C31" s="125"/>
      <c r="D31" s="125"/>
      <c r="E31" s="126"/>
      <c r="F31" s="122"/>
      <c r="G31" s="127"/>
      <c r="H31" s="122"/>
      <c r="I31" s="128"/>
      <c r="J31" s="129"/>
    </row>
    <row r="32" spans="1:10" ht="114" customHeight="1">
      <c r="A32" s="123"/>
      <c r="B32" s="124"/>
      <c r="C32" s="125"/>
      <c r="D32" s="125"/>
      <c r="E32" s="126"/>
      <c r="F32" s="122"/>
      <c r="G32" s="127"/>
      <c r="H32" s="122"/>
      <c r="I32" s="128"/>
      <c r="J32" s="129"/>
    </row>
    <row r="33" spans="1:10" ht="114" customHeight="1">
      <c r="A33" s="123"/>
      <c r="B33" s="124"/>
      <c r="C33" s="125"/>
      <c r="D33" s="125"/>
      <c r="E33" s="126"/>
      <c r="F33" s="122"/>
      <c r="G33" s="127"/>
      <c r="H33" s="122"/>
      <c r="I33" s="128"/>
      <c r="J33" s="129"/>
    </row>
    <row r="34" spans="1:10" ht="114" customHeight="1">
      <c r="A34" s="123"/>
      <c r="B34" s="124"/>
      <c r="C34" s="125"/>
      <c r="D34" s="125"/>
      <c r="E34" s="126"/>
      <c r="F34" s="122"/>
      <c r="G34" s="127"/>
      <c r="H34" s="122"/>
      <c r="I34" s="128"/>
      <c r="J34" s="129"/>
    </row>
    <row r="35" spans="1:10" ht="114" customHeight="1">
      <c r="A35" s="123"/>
      <c r="B35" s="124"/>
      <c r="C35" s="125"/>
      <c r="D35" s="125"/>
      <c r="E35" s="126"/>
      <c r="F35" s="122"/>
      <c r="G35" s="127"/>
      <c r="H35" s="122"/>
      <c r="I35" s="128"/>
      <c r="J35" s="129"/>
    </row>
    <row r="36" spans="1:10" ht="114" customHeight="1">
      <c r="A36" s="123"/>
      <c r="B36" s="124"/>
      <c r="C36" s="125"/>
      <c r="D36" s="125"/>
      <c r="E36" s="126"/>
      <c r="F36" s="122"/>
      <c r="G36" s="127"/>
      <c r="H36" s="122"/>
      <c r="I36" s="128"/>
      <c r="J36" s="129"/>
    </row>
    <row r="37" spans="1:10" ht="114" customHeight="1">
      <c r="A37" s="123"/>
      <c r="B37" s="124"/>
      <c r="C37" s="125"/>
      <c r="D37" s="125"/>
      <c r="E37" s="126"/>
      <c r="F37" s="122"/>
      <c r="G37" s="127"/>
      <c r="H37" s="122"/>
      <c r="I37" s="128"/>
      <c r="J37" s="129"/>
    </row>
    <row r="38" spans="1:10" ht="114" customHeight="1">
      <c r="A38" s="123"/>
      <c r="B38" s="124"/>
      <c r="C38" s="125"/>
      <c r="D38" s="125"/>
      <c r="E38" s="126"/>
      <c r="F38" s="122"/>
      <c r="G38" s="127"/>
      <c r="H38" s="122"/>
      <c r="I38" s="128"/>
      <c r="J38" s="129"/>
    </row>
    <row r="39" spans="1:10" ht="114" customHeight="1">
      <c r="A39" s="123"/>
      <c r="B39" s="124"/>
      <c r="C39" s="125"/>
      <c r="D39" s="125"/>
      <c r="E39" s="126"/>
      <c r="F39" s="122"/>
      <c r="G39" s="127"/>
      <c r="H39" s="122"/>
      <c r="I39" s="128"/>
      <c r="J39" s="129"/>
    </row>
    <row r="40" spans="1:10" ht="114" customHeight="1">
      <c r="A40" s="123"/>
      <c r="B40" s="124"/>
      <c r="C40" s="125"/>
      <c r="D40" s="125"/>
      <c r="E40" s="126"/>
      <c r="F40" s="122"/>
      <c r="G40" s="127"/>
      <c r="H40" s="122"/>
      <c r="I40" s="128"/>
      <c r="J40" s="129"/>
    </row>
    <row r="41" spans="1:10" ht="114" customHeight="1">
      <c r="A41" s="123"/>
      <c r="B41" s="124"/>
      <c r="C41" s="125"/>
      <c r="D41" s="125"/>
      <c r="E41" s="126"/>
      <c r="F41" s="122"/>
      <c r="G41" s="127"/>
      <c r="H41" s="122"/>
      <c r="I41" s="128"/>
      <c r="J41" s="129"/>
    </row>
    <row r="42" spans="1:10" ht="114" customHeight="1">
      <c r="A42" s="123"/>
      <c r="B42" s="124"/>
      <c r="C42" s="125"/>
      <c r="D42" s="125"/>
      <c r="E42" s="126"/>
      <c r="F42" s="122"/>
      <c r="G42" s="127"/>
      <c r="H42" s="122"/>
      <c r="I42" s="128"/>
      <c r="J42" s="129"/>
    </row>
    <row r="43" spans="1:10" ht="114" customHeight="1">
      <c r="A43" s="123"/>
      <c r="B43" s="124"/>
      <c r="C43" s="125"/>
      <c r="D43" s="125"/>
      <c r="E43" s="126"/>
      <c r="F43" s="122"/>
      <c r="G43" s="127"/>
      <c r="H43" s="122"/>
      <c r="I43" s="128"/>
      <c r="J43" s="129"/>
    </row>
    <row r="44" spans="1:10" ht="114" customHeight="1">
      <c r="A44" s="123"/>
      <c r="B44" s="124"/>
      <c r="C44" s="125"/>
      <c r="D44" s="125"/>
      <c r="E44" s="126"/>
      <c r="F44" s="122"/>
      <c r="G44" s="127"/>
      <c r="H44" s="122"/>
      <c r="I44" s="128"/>
      <c r="J44" s="129"/>
    </row>
    <row r="45" spans="1:10" ht="114" customHeight="1">
      <c r="A45" s="123"/>
      <c r="B45" s="124"/>
      <c r="C45" s="125"/>
      <c r="D45" s="125"/>
      <c r="E45" s="126"/>
      <c r="F45" s="122"/>
      <c r="G45" s="127"/>
      <c r="H45" s="122"/>
      <c r="I45" s="128"/>
      <c r="J45" s="129"/>
    </row>
    <row r="46" spans="1:10" ht="114" customHeight="1">
      <c r="A46" s="123"/>
      <c r="B46" s="124"/>
      <c r="C46" s="125"/>
      <c r="D46" s="125"/>
      <c r="E46" s="126"/>
      <c r="F46" s="122"/>
      <c r="G46" s="127"/>
      <c r="H46" s="122"/>
      <c r="I46" s="128"/>
      <c r="J46" s="129"/>
    </row>
    <row r="47" spans="1:10" ht="114" customHeight="1">
      <c r="A47" s="123"/>
      <c r="B47" s="124"/>
      <c r="C47" s="125"/>
      <c r="D47" s="125"/>
      <c r="E47" s="126"/>
      <c r="F47" s="122"/>
      <c r="G47" s="127"/>
      <c r="H47" s="122"/>
      <c r="I47" s="128"/>
      <c r="J47" s="129"/>
    </row>
    <row r="48" spans="1:10" ht="114" customHeight="1">
      <c r="A48" s="123"/>
      <c r="B48" s="124"/>
      <c r="C48" s="125"/>
      <c r="D48" s="125"/>
      <c r="E48" s="126"/>
      <c r="F48" s="122"/>
      <c r="G48" s="127"/>
      <c r="H48" s="122"/>
      <c r="I48" s="128"/>
      <c r="J48" s="129"/>
    </row>
    <row r="49" spans="1:10" ht="114" customHeight="1">
      <c r="A49" s="123"/>
      <c r="B49" s="124"/>
      <c r="C49" s="125"/>
      <c r="D49" s="125"/>
      <c r="E49" s="126"/>
      <c r="F49" s="122"/>
      <c r="G49" s="127"/>
      <c r="H49" s="122"/>
      <c r="I49" s="128"/>
      <c r="J49" s="129"/>
    </row>
    <row r="50" spans="9:10" ht="13.5">
      <c r="I50" s="23"/>
      <c r="J50" s="24"/>
    </row>
    <row r="51" spans="9:10" ht="13.5">
      <c r="I51" s="23"/>
      <c r="J51" s="24"/>
    </row>
    <row r="52" spans="9:10" ht="13.5">
      <c r="I52" s="23"/>
      <c r="J52" s="24"/>
    </row>
    <row r="53" spans="9:10" ht="13.5">
      <c r="I53" s="23"/>
      <c r="J53" s="24"/>
    </row>
    <row r="54" spans="9:10" ht="13.5">
      <c r="I54" s="23"/>
      <c r="J54" s="24"/>
    </row>
    <row r="55" spans="9:10" ht="13.5">
      <c r="I55" s="23"/>
      <c r="J55" s="24"/>
    </row>
    <row r="56" spans="9:10" ht="13.5">
      <c r="I56" s="23"/>
      <c r="J56" s="24"/>
    </row>
    <row r="57" spans="9:10" ht="13.5">
      <c r="I57" s="23"/>
      <c r="J57" s="24"/>
    </row>
    <row r="58" spans="9:10" ht="13.5">
      <c r="I58" s="23"/>
      <c r="J58" s="24"/>
    </row>
    <row r="59" spans="9:10" ht="13.5">
      <c r="I59" s="23"/>
      <c r="J59" s="24"/>
    </row>
    <row r="60" spans="9:10" ht="13.5">
      <c r="I60" s="23"/>
      <c r="J60" s="24"/>
    </row>
    <row r="61" spans="9:10" ht="13.5">
      <c r="I61" s="23"/>
      <c r="J61" s="24"/>
    </row>
    <row r="62" spans="9:10" ht="13.5">
      <c r="I62" s="23"/>
      <c r="J62" s="24"/>
    </row>
    <row r="63" spans="9:10" ht="13.5">
      <c r="I63" s="23"/>
      <c r="J63" s="24"/>
    </row>
    <row r="64" spans="9:10" ht="13.5">
      <c r="I64" s="23"/>
      <c r="J64" s="24"/>
    </row>
    <row r="65" spans="9:10" ht="13.5">
      <c r="I65" s="23"/>
      <c r="J65" s="24"/>
    </row>
    <row r="66" spans="9:10" ht="13.5">
      <c r="I66" s="23"/>
      <c r="J66" s="24"/>
    </row>
    <row r="67" spans="9:10" ht="13.5">
      <c r="I67" s="23"/>
      <c r="J67" s="24"/>
    </row>
    <row r="68" spans="9:10" ht="13.5">
      <c r="I68" s="23"/>
      <c r="J68" s="24"/>
    </row>
    <row r="69" spans="9:10" ht="13.5">
      <c r="I69" s="23"/>
      <c r="J69" s="24"/>
    </row>
    <row r="70" spans="9:10" ht="13.5">
      <c r="I70" s="23"/>
      <c r="J70" s="24"/>
    </row>
    <row r="71" spans="9:10" ht="13.5">
      <c r="I71" s="23"/>
      <c r="J71" s="24"/>
    </row>
    <row r="72" spans="9:10" ht="13.5">
      <c r="I72" s="23"/>
      <c r="J72" s="24"/>
    </row>
    <row r="73" spans="9:10" ht="13.5">
      <c r="I73" s="23"/>
      <c r="J73" s="24"/>
    </row>
    <row r="74" spans="9:10" ht="13.5">
      <c r="I74" s="23"/>
      <c r="J74" s="24"/>
    </row>
    <row r="75" spans="9:10" ht="13.5">
      <c r="I75" s="23"/>
      <c r="J75" s="24"/>
    </row>
    <row r="76" spans="9:10" ht="13.5">
      <c r="I76" s="23"/>
      <c r="J76" s="24"/>
    </row>
    <row r="77" spans="9:10" ht="13.5">
      <c r="I77" s="23"/>
      <c r="J77" s="24"/>
    </row>
    <row r="78" spans="9:10" ht="13.5">
      <c r="I78" s="23"/>
      <c r="J78" s="24"/>
    </row>
    <row r="79" spans="9:10" ht="13.5">
      <c r="I79" s="23"/>
      <c r="J79" s="24"/>
    </row>
    <row r="80" spans="9:10" ht="13.5">
      <c r="I80" s="23"/>
      <c r="J80" s="24"/>
    </row>
    <row r="81" spans="9:10" ht="13.5">
      <c r="I81" s="23"/>
      <c r="J81" s="24"/>
    </row>
    <row r="82" spans="9:10" ht="13.5">
      <c r="I82" s="23"/>
      <c r="J82" s="24"/>
    </row>
    <row r="83" spans="9:10" ht="13.5">
      <c r="I83" s="23"/>
      <c r="J83" s="24"/>
    </row>
    <row r="84" spans="9:10" ht="13.5">
      <c r="I84" s="23"/>
      <c r="J84" s="24"/>
    </row>
    <row r="85" spans="9:10" ht="13.5">
      <c r="I85" s="23"/>
      <c r="J85" s="24"/>
    </row>
    <row r="86" spans="9:10" ht="13.5">
      <c r="I86" s="23"/>
      <c r="J86" s="24"/>
    </row>
    <row r="87" spans="9:10" ht="13.5">
      <c r="I87" s="23"/>
      <c r="J87" s="24"/>
    </row>
    <row r="88" spans="9:10" ht="13.5">
      <c r="I88" s="23"/>
      <c r="J88" s="24"/>
    </row>
    <row r="89" spans="9:10" ht="13.5">
      <c r="I89" s="23"/>
      <c r="J89" s="24"/>
    </row>
    <row r="90" spans="9:10" ht="13.5">
      <c r="I90" s="23"/>
      <c r="J90" s="24"/>
    </row>
    <row r="91" spans="9:10" ht="13.5">
      <c r="I91" s="23"/>
      <c r="J91" s="24"/>
    </row>
    <row r="92" spans="9:10" ht="13.5">
      <c r="I92" s="23"/>
      <c r="J92" s="24"/>
    </row>
    <row r="93" spans="9:10" ht="13.5">
      <c r="I93" s="23"/>
      <c r="J93" s="24"/>
    </row>
    <row r="94" spans="9:10" ht="13.5">
      <c r="I94" s="23"/>
      <c r="J94" s="24"/>
    </row>
  </sheetData>
  <sheetProtection/>
  <autoFilter ref="A4:J28">
    <sortState ref="A5:J94">
      <sortCondition sortBy="value" ref="B5:B94"/>
    </sortState>
  </autoFilter>
  <mergeCells count="3">
    <mergeCell ref="A2:J2"/>
    <mergeCell ref="A3:B3"/>
    <mergeCell ref="F3:J3"/>
  </mergeCells>
  <dataValidations count="5">
    <dataValidation errorStyle="information" type="date" allowBlank="1" showInputMessage="1" showErrorMessage="1" prompt="平成27年4月1日の形式で入力する。" sqref="B5:B19 B28">
      <formula1>42095</formula1>
      <formula2>42460</formula2>
    </dataValidation>
    <dataValidation allowBlank="1" showInputMessage="1" showErrorMessage="1" promptTitle="入力方法" prompt="半角数字で入力して下さい。" errorTitle="参考" error="半角数字で入力して下さい。" imeMode="halfAlpha" sqref="G5:G22 G24 G28"/>
    <dataValidation errorStyle="information" type="date" allowBlank="1" showErrorMessage="1" prompt="平成30年4月1日の形式で入力する。" sqref="B25:B27">
      <formula1>43191</formula1>
      <formula2>43555</formula2>
    </dataValidation>
    <dataValidation allowBlank="1" showInputMessage="1" showErrorMessage="1" imeMode="halfAlpha" sqref="D25:D28"/>
    <dataValidation allowBlank="1" showInputMessage="1" sqref="G25:G27"/>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2"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zoomScalePageLayoutView="0" workbookViewId="0" topLeftCell="A1">
      <selection activeCell="K12" sqref="K12"/>
    </sheetView>
  </sheetViews>
  <sheetFormatPr defaultColWidth="9.00390625" defaultRowHeight="13.5"/>
  <cols>
    <col min="1" max="1" width="7.625" style="28" customWidth="1"/>
    <col min="2" max="2" width="36.125" style="28" bestFit="1" customWidth="1"/>
    <col min="3" max="3" width="26.625" style="28" customWidth="1"/>
    <col min="4" max="4" width="1.875" style="28" customWidth="1"/>
    <col min="5" max="5" width="3.50390625" style="28" customWidth="1"/>
    <col min="6" max="6" width="26.625" style="28" customWidth="1"/>
    <col min="7" max="7" width="1.875" style="28" customWidth="1"/>
    <col min="8" max="8" width="3.50390625" style="28" customWidth="1"/>
    <col min="9" max="9" width="25.875" style="28" customWidth="1"/>
    <col min="10" max="16384" width="9.00390625" style="28" customWidth="1"/>
  </cols>
  <sheetData>
    <row r="1" spans="1:2" ht="24" customHeight="1">
      <c r="A1" s="290" t="s">
        <v>32</v>
      </c>
      <c r="B1" s="290"/>
    </row>
    <row r="2" spans="1:9" ht="24" customHeight="1">
      <c r="A2" s="291" t="s">
        <v>47</v>
      </c>
      <c r="B2" s="291"/>
      <c r="C2" s="291"/>
      <c r="D2" s="291"/>
      <c r="E2" s="291"/>
      <c r="F2" s="291"/>
      <c r="G2" s="291"/>
      <c r="H2" s="291"/>
      <c r="I2" s="291"/>
    </row>
    <row r="3" spans="1:9" ht="24" customHeight="1" thickBot="1">
      <c r="A3" s="292" t="s">
        <v>33</v>
      </c>
      <c r="B3" s="292"/>
      <c r="F3" s="293" t="str">
        <f>'東京・横浜総括表（様式１）'!F3:I3</f>
        <v>（審議対象期間　2019年4月1日～2019年6月30日）</v>
      </c>
      <c r="G3" s="293"/>
      <c r="H3" s="293"/>
      <c r="I3" s="293"/>
    </row>
    <row r="4" spans="1:9" ht="28.5" customHeight="1" thickBot="1">
      <c r="A4" s="294" t="s">
        <v>48</v>
      </c>
      <c r="B4" s="295"/>
      <c r="C4" s="294" t="s">
        <v>49</v>
      </c>
      <c r="D4" s="296"/>
      <c r="E4" s="295"/>
      <c r="F4" s="294" t="s">
        <v>34</v>
      </c>
      <c r="G4" s="296"/>
      <c r="H4" s="295"/>
      <c r="I4" s="26" t="s">
        <v>35</v>
      </c>
    </row>
    <row r="5" spans="1:9" ht="24" customHeight="1">
      <c r="A5" s="286" t="s">
        <v>36</v>
      </c>
      <c r="B5" s="287"/>
      <c r="C5" s="29">
        <f>C7+C8+C9+C10</f>
        <v>169</v>
      </c>
      <c r="D5" s="2"/>
      <c r="E5" s="3" t="s">
        <v>50</v>
      </c>
      <c r="F5" s="29">
        <f>F7+F8+F9+F10</f>
        <v>46</v>
      </c>
      <c r="G5" s="2"/>
      <c r="H5" s="3" t="s">
        <v>50</v>
      </c>
      <c r="I5" s="284"/>
    </row>
    <row r="6" spans="1:9" ht="24" customHeight="1">
      <c r="A6" s="288" t="s">
        <v>37</v>
      </c>
      <c r="B6" s="289"/>
      <c r="C6" s="4"/>
      <c r="D6" s="2"/>
      <c r="E6" s="3"/>
      <c r="F6" s="4"/>
      <c r="G6" s="2"/>
      <c r="H6" s="3"/>
      <c r="I6" s="273"/>
    </row>
    <row r="7" spans="1:9" ht="24" customHeight="1">
      <c r="A7" s="288" t="s">
        <v>38</v>
      </c>
      <c r="B7" s="289"/>
      <c r="C7" s="29">
        <v>2</v>
      </c>
      <c r="D7" s="2"/>
      <c r="E7" s="3" t="s">
        <v>50</v>
      </c>
      <c r="F7" s="29">
        <v>1</v>
      </c>
      <c r="G7" s="2"/>
      <c r="H7" s="3" t="s">
        <v>50</v>
      </c>
      <c r="I7" s="273"/>
    </row>
    <row r="8" spans="1:9" ht="24" customHeight="1">
      <c r="A8" s="288" t="s">
        <v>39</v>
      </c>
      <c r="B8" s="289"/>
      <c r="C8" s="29">
        <v>2</v>
      </c>
      <c r="D8" s="2"/>
      <c r="E8" s="3" t="s">
        <v>50</v>
      </c>
      <c r="F8" s="29">
        <v>0</v>
      </c>
      <c r="G8" s="2"/>
      <c r="H8" s="3" t="s">
        <v>50</v>
      </c>
      <c r="I8" s="273"/>
    </row>
    <row r="9" spans="1:9" ht="24" customHeight="1">
      <c r="A9" s="288" t="s">
        <v>40</v>
      </c>
      <c r="B9" s="289"/>
      <c r="C9" s="29">
        <v>90</v>
      </c>
      <c r="D9" s="2"/>
      <c r="E9" s="3" t="s">
        <v>50</v>
      </c>
      <c r="F9" s="29">
        <v>22</v>
      </c>
      <c r="G9" s="2"/>
      <c r="H9" s="3" t="s">
        <v>50</v>
      </c>
      <c r="I9" s="273"/>
    </row>
    <row r="10" spans="1:9" ht="24" customHeight="1">
      <c r="A10" s="288" t="s">
        <v>41</v>
      </c>
      <c r="B10" s="289"/>
      <c r="C10" s="29">
        <v>75</v>
      </c>
      <c r="D10" s="2"/>
      <c r="E10" s="3" t="s">
        <v>50</v>
      </c>
      <c r="F10" s="29">
        <v>23</v>
      </c>
      <c r="G10" s="2"/>
      <c r="H10" s="3" t="s">
        <v>50</v>
      </c>
      <c r="I10" s="273"/>
    </row>
    <row r="11" spans="1:9" ht="24" customHeight="1" thickBot="1">
      <c r="A11" s="288"/>
      <c r="B11" s="289"/>
      <c r="C11" s="5"/>
      <c r="D11" s="6"/>
      <c r="E11" s="7"/>
      <c r="F11" s="5"/>
      <c r="G11" s="6"/>
      <c r="H11" s="7"/>
      <c r="I11" s="274"/>
    </row>
    <row r="12" spans="1:9" ht="24" customHeight="1">
      <c r="A12" s="273"/>
      <c r="B12" s="27" t="s">
        <v>42</v>
      </c>
      <c r="C12" s="29">
        <v>46</v>
      </c>
      <c r="D12" s="2"/>
      <c r="E12" s="3" t="s">
        <v>50</v>
      </c>
      <c r="F12" s="275"/>
      <c r="G12" s="276"/>
      <c r="H12" s="277"/>
      <c r="I12" s="284"/>
    </row>
    <row r="13" spans="1:9" ht="24" customHeight="1">
      <c r="A13" s="273"/>
      <c r="B13" s="25" t="s">
        <v>37</v>
      </c>
      <c r="C13" s="4"/>
      <c r="D13" s="2"/>
      <c r="E13" s="3"/>
      <c r="F13" s="278"/>
      <c r="G13" s="279"/>
      <c r="H13" s="280"/>
      <c r="I13" s="273"/>
    </row>
    <row r="14" spans="1:9" ht="24" customHeight="1">
      <c r="A14" s="273"/>
      <c r="B14" s="25" t="s">
        <v>43</v>
      </c>
      <c r="C14" s="29">
        <v>23</v>
      </c>
      <c r="D14" s="2"/>
      <c r="E14" s="3" t="s">
        <v>50</v>
      </c>
      <c r="F14" s="278"/>
      <c r="G14" s="279"/>
      <c r="H14" s="280"/>
      <c r="I14" s="273"/>
    </row>
    <row r="15" spans="1:9" ht="24" customHeight="1">
      <c r="A15" s="273"/>
      <c r="B15" s="25" t="s">
        <v>44</v>
      </c>
      <c r="C15" s="29">
        <v>0</v>
      </c>
      <c r="D15" s="2"/>
      <c r="E15" s="3" t="s">
        <v>50</v>
      </c>
      <c r="F15" s="278"/>
      <c r="G15" s="279"/>
      <c r="H15" s="280"/>
      <c r="I15" s="273"/>
    </row>
    <row r="16" spans="1:9" ht="24" customHeight="1">
      <c r="A16" s="273"/>
      <c r="B16" s="25" t="s">
        <v>45</v>
      </c>
      <c r="C16" s="29">
        <v>21</v>
      </c>
      <c r="D16" s="2"/>
      <c r="E16" s="3" t="s">
        <v>50</v>
      </c>
      <c r="F16" s="278"/>
      <c r="G16" s="279"/>
      <c r="H16" s="280"/>
      <c r="I16" s="273"/>
    </row>
    <row r="17" spans="1:9" ht="24" customHeight="1">
      <c r="A17" s="273"/>
      <c r="B17" s="25" t="s">
        <v>53</v>
      </c>
      <c r="C17" s="29">
        <v>2</v>
      </c>
      <c r="D17" s="2"/>
      <c r="E17" s="3" t="s">
        <v>50</v>
      </c>
      <c r="F17" s="278"/>
      <c r="G17" s="279"/>
      <c r="H17" s="280"/>
      <c r="I17" s="273"/>
    </row>
    <row r="18" spans="1:9" ht="24" customHeight="1">
      <c r="A18" s="273"/>
      <c r="B18" s="8"/>
      <c r="C18" s="9"/>
      <c r="D18" s="2"/>
      <c r="E18" s="3"/>
      <c r="F18" s="278"/>
      <c r="G18" s="279"/>
      <c r="H18" s="280"/>
      <c r="I18" s="273"/>
    </row>
    <row r="19" spans="1:9" ht="24" customHeight="1">
      <c r="A19" s="273"/>
      <c r="B19" s="8"/>
      <c r="C19" s="9"/>
      <c r="D19" s="2"/>
      <c r="E19" s="3"/>
      <c r="F19" s="278"/>
      <c r="G19" s="279"/>
      <c r="H19" s="280"/>
      <c r="I19" s="273"/>
    </row>
    <row r="20" spans="1:9" ht="24" customHeight="1">
      <c r="A20" s="273"/>
      <c r="B20" s="8"/>
      <c r="C20" s="9"/>
      <c r="D20" s="2"/>
      <c r="E20" s="3"/>
      <c r="F20" s="278"/>
      <c r="G20" s="279"/>
      <c r="H20" s="280"/>
      <c r="I20" s="273"/>
    </row>
    <row r="21" spans="1:9" ht="24" customHeight="1" thickBot="1">
      <c r="A21" s="274"/>
      <c r="B21" s="10"/>
      <c r="C21" s="5"/>
      <c r="D21" s="6"/>
      <c r="E21" s="7"/>
      <c r="F21" s="281"/>
      <c r="G21" s="282"/>
      <c r="H21" s="283"/>
      <c r="I21" s="274"/>
    </row>
    <row r="22" spans="1:9" ht="24" customHeight="1">
      <c r="A22" s="285" t="s">
        <v>54</v>
      </c>
      <c r="B22" s="285"/>
      <c r="C22" s="285"/>
      <c r="D22" s="285"/>
      <c r="E22" s="285"/>
      <c r="F22" s="285"/>
      <c r="G22" s="285"/>
      <c r="H22" s="285"/>
      <c r="I22" s="285"/>
    </row>
    <row r="23" ht="13.5">
      <c r="A23" s="30"/>
    </row>
    <row r="24" ht="13.5">
      <c r="A24" s="30"/>
    </row>
  </sheetData>
  <sheetProtection/>
  <mergeCells count="19">
    <mergeCell ref="I5:I11"/>
    <mergeCell ref="A12:A21"/>
    <mergeCell ref="I12:I21"/>
    <mergeCell ref="A4:B4"/>
    <mergeCell ref="A5:B5"/>
    <mergeCell ref="A6:B6"/>
    <mergeCell ref="A7:B7"/>
    <mergeCell ref="A8:B8"/>
    <mergeCell ref="A9:B9"/>
    <mergeCell ref="A2:I2"/>
    <mergeCell ref="F3:I3"/>
    <mergeCell ref="A22:I22"/>
    <mergeCell ref="A1:B1"/>
    <mergeCell ref="A3:B3"/>
    <mergeCell ref="F12:H21"/>
    <mergeCell ref="C4:E4"/>
    <mergeCell ref="F4:H4"/>
    <mergeCell ref="A10:B10"/>
    <mergeCell ref="A11:B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8" tint="0.39998000860214233"/>
  </sheetPr>
  <dimension ref="A1:I24"/>
  <sheetViews>
    <sheetView view="pageBreakPreview" zoomScale="115" zoomScaleSheetLayoutView="115" workbookViewId="0" topLeftCell="A1">
      <selection activeCell="C16" sqref="C16"/>
    </sheetView>
  </sheetViews>
  <sheetFormatPr defaultColWidth="9.00390625" defaultRowHeight="13.5"/>
  <cols>
    <col min="1" max="1" width="7.625" style="28" customWidth="1"/>
    <col min="2" max="2" width="36.125" style="28" bestFit="1" customWidth="1"/>
    <col min="3" max="3" width="26.625" style="28" customWidth="1"/>
    <col min="4" max="4" width="1.875" style="28" customWidth="1"/>
    <col min="5" max="5" width="3.50390625" style="28" customWidth="1"/>
    <col min="6" max="6" width="26.625" style="28" customWidth="1"/>
    <col min="7" max="7" width="1.875" style="28" customWidth="1"/>
    <col min="8" max="8" width="3.50390625" style="28" customWidth="1"/>
    <col min="9" max="9" width="25.875" style="28" customWidth="1"/>
    <col min="10" max="16384" width="9.00390625" style="28" customWidth="1"/>
  </cols>
  <sheetData>
    <row r="1" spans="1:2" ht="24" customHeight="1">
      <c r="A1" s="290" t="s">
        <v>32</v>
      </c>
      <c r="B1" s="290"/>
    </row>
    <row r="2" spans="1:9" ht="24" customHeight="1">
      <c r="A2" s="291" t="s">
        <v>47</v>
      </c>
      <c r="B2" s="291"/>
      <c r="C2" s="291"/>
      <c r="D2" s="291"/>
      <c r="E2" s="291"/>
      <c r="F2" s="291"/>
      <c r="G2" s="291"/>
      <c r="H2" s="291"/>
      <c r="I2" s="291"/>
    </row>
    <row r="3" spans="1:9" ht="24" customHeight="1" thickBot="1">
      <c r="A3" s="292" t="s">
        <v>51</v>
      </c>
      <c r="B3" s="292"/>
      <c r="F3" s="293" t="str">
        <f>'東京・横浜総括表（様式１）'!F3:I3</f>
        <v>（審議対象期間　2019年4月1日～2019年6月30日）</v>
      </c>
      <c r="G3" s="293"/>
      <c r="H3" s="293"/>
      <c r="I3" s="293"/>
    </row>
    <row r="4" spans="1:9" ht="28.5" customHeight="1" thickBot="1">
      <c r="A4" s="294" t="s">
        <v>48</v>
      </c>
      <c r="B4" s="295"/>
      <c r="C4" s="294" t="s">
        <v>49</v>
      </c>
      <c r="D4" s="296"/>
      <c r="E4" s="295"/>
      <c r="F4" s="294" t="s">
        <v>34</v>
      </c>
      <c r="G4" s="296"/>
      <c r="H4" s="295"/>
      <c r="I4" s="26" t="s">
        <v>35</v>
      </c>
    </row>
    <row r="5" spans="1:9" ht="24" customHeight="1">
      <c r="A5" s="286" t="s">
        <v>36</v>
      </c>
      <c r="B5" s="287"/>
      <c r="C5" s="29">
        <f>SUM(C7:C10)</f>
        <v>107</v>
      </c>
      <c r="D5" s="2"/>
      <c r="E5" s="3" t="s">
        <v>50</v>
      </c>
      <c r="F5" s="29">
        <f>SUM(F7:F10)</f>
        <v>24</v>
      </c>
      <c r="G5" s="2"/>
      <c r="H5" s="3" t="s">
        <v>50</v>
      </c>
      <c r="I5" s="284"/>
    </row>
    <row r="6" spans="1:9" ht="24" customHeight="1">
      <c r="A6" s="288" t="s">
        <v>37</v>
      </c>
      <c r="B6" s="289"/>
      <c r="C6" s="4"/>
      <c r="D6" s="2"/>
      <c r="E6" s="3"/>
      <c r="F6" s="4"/>
      <c r="G6" s="2"/>
      <c r="H6" s="3"/>
      <c r="I6" s="273"/>
    </row>
    <row r="7" spans="1:9" ht="24" customHeight="1">
      <c r="A7" s="288" t="s">
        <v>38</v>
      </c>
      <c r="B7" s="289"/>
      <c r="C7" s="29">
        <f>0</f>
        <v>0</v>
      </c>
      <c r="D7" s="2"/>
      <c r="E7" s="3" t="s">
        <v>50</v>
      </c>
      <c r="F7" s="29">
        <f>0</f>
        <v>0</v>
      </c>
      <c r="G7" s="2"/>
      <c r="H7" s="3" t="s">
        <v>50</v>
      </c>
      <c r="I7" s="273"/>
    </row>
    <row r="8" spans="1:9" ht="24" customHeight="1">
      <c r="A8" s="288" t="s">
        <v>39</v>
      </c>
      <c r="B8" s="289"/>
      <c r="C8" s="29">
        <f>0</f>
        <v>0</v>
      </c>
      <c r="D8" s="2"/>
      <c r="E8" s="3" t="s">
        <v>50</v>
      </c>
      <c r="F8" s="29">
        <f>0</f>
        <v>0</v>
      </c>
      <c r="G8" s="2"/>
      <c r="H8" s="3" t="s">
        <v>50</v>
      </c>
      <c r="I8" s="273"/>
    </row>
    <row r="9" spans="1:9" ht="24" customHeight="1">
      <c r="A9" s="288" t="s">
        <v>40</v>
      </c>
      <c r="B9" s="289"/>
      <c r="C9" s="29">
        <f>42+2+6</f>
        <v>50</v>
      </c>
      <c r="D9" s="2"/>
      <c r="E9" s="3" t="s">
        <v>50</v>
      </c>
      <c r="F9" s="29">
        <f>15+1</f>
        <v>16</v>
      </c>
      <c r="G9" s="2"/>
      <c r="H9" s="3" t="s">
        <v>50</v>
      </c>
      <c r="I9" s="273"/>
    </row>
    <row r="10" spans="1:9" ht="24" customHeight="1">
      <c r="A10" s="288" t="s">
        <v>41</v>
      </c>
      <c r="B10" s="289"/>
      <c r="C10" s="29">
        <f>18+3+36</f>
        <v>57</v>
      </c>
      <c r="D10" s="2"/>
      <c r="E10" s="3" t="s">
        <v>50</v>
      </c>
      <c r="F10" s="29">
        <f>5+3</f>
        <v>8</v>
      </c>
      <c r="G10" s="2"/>
      <c r="H10" s="3" t="s">
        <v>50</v>
      </c>
      <c r="I10" s="273"/>
    </row>
    <row r="11" spans="1:9" ht="24" customHeight="1" thickBot="1">
      <c r="A11" s="288"/>
      <c r="B11" s="289"/>
      <c r="C11" s="5"/>
      <c r="D11" s="6"/>
      <c r="E11" s="7"/>
      <c r="F11" s="5"/>
      <c r="G11" s="6"/>
      <c r="H11" s="7"/>
      <c r="I11" s="274"/>
    </row>
    <row r="12" spans="1:9" ht="24" customHeight="1">
      <c r="A12" s="273"/>
      <c r="B12" s="27" t="s">
        <v>42</v>
      </c>
      <c r="C12" s="29">
        <f>SUM(C14:C17)</f>
        <v>24</v>
      </c>
      <c r="D12" s="2"/>
      <c r="E12" s="3" t="s">
        <v>50</v>
      </c>
      <c r="F12" s="275"/>
      <c r="G12" s="276"/>
      <c r="H12" s="277"/>
      <c r="I12" s="284"/>
    </row>
    <row r="13" spans="1:9" ht="24" customHeight="1">
      <c r="A13" s="273"/>
      <c r="B13" s="25" t="s">
        <v>37</v>
      </c>
      <c r="C13" s="4"/>
      <c r="D13" s="2"/>
      <c r="E13" s="3"/>
      <c r="F13" s="278"/>
      <c r="G13" s="279"/>
      <c r="H13" s="280"/>
      <c r="I13" s="273"/>
    </row>
    <row r="14" spans="1:9" ht="24" customHeight="1">
      <c r="A14" s="273"/>
      <c r="B14" s="25" t="s">
        <v>43</v>
      </c>
      <c r="C14" s="29">
        <f>15+1</f>
        <v>16</v>
      </c>
      <c r="D14" s="2"/>
      <c r="E14" s="3" t="s">
        <v>50</v>
      </c>
      <c r="F14" s="278"/>
      <c r="G14" s="279"/>
      <c r="H14" s="280"/>
      <c r="I14" s="273"/>
    </row>
    <row r="15" spans="1:9" ht="24" customHeight="1">
      <c r="A15" s="273"/>
      <c r="B15" s="25" t="s">
        <v>44</v>
      </c>
      <c r="C15" s="29">
        <f>0</f>
        <v>0</v>
      </c>
      <c r="D15" s="2"/>
      <c r="E15" s="3" t="s">
        <v>50</v>
      </c>
      <c r="F15" s="278"/>
      <c r="G15" s="279"/>
      <c r="H15" s="280"/>
      <c r="I15" s="273"/>
    </row>
    <row r="16" spans="1:9" ht="24" customHeight="1">
      <c r="A16" s="273"/>
      <c r="B16" s="25" t="s">
        <v>45</v>
      </c>
      <c r="C16" s="29">
        <f>5+3</f>
        <v>8</v>
      </c>
      <c r="D16" s="2"/>
      <c r="E16" s="3" t="s">
        <v>50</v>
      </c>
      <c r="F16" s="278"/>
      <c r="G16" s="279"/>
      <c r="H16" s="280"/>
      <c r="I16" s="273"/>
    </row>
    <row r="17" spans="1:9" ht="24" customHeight="1">
      <c r="A17" s="273"/>
      <c r="B17" s="25" t="s">
        <v>46</v>
      </c>
      <c r="C17" s="29">
        <f>0</f>
        <v>0</v>
      </c>
      <c r="D17" s="2"/>
      <c r="E17" s="3" t="s">
        <v>50</v>
      </c>
      <c r="F17" s="278"/>
      <c r="G17" s="279"/>
      <c r="H17" s="280"/>
      <c r="I17" s="273"/>
    </row>
    <row r="18" spans="1:9" ht="24" customHeight="1">
      <c r="A18" s="273"/>
      <c r="B18" s="8"/>
      <c r="C18" s="9"/>
      <c r="D18" s="2"/>
      <c r="E18" s="3"/>
      <c r="F18" s="278"/>
      <c r="G18" s="279"/>
      <c r="H18" s="280"/>
      <c r="I18" s="273"/>
    </row>
    <row r="19" spans="1:9" ht="24" customHeight="1">
      <c r="A19" s="273"/>
      <c r="B19" s="8"/>
      <c r="C19" s="9"/>
      <c r="D19" s="2"/>
      <c r="E19" s="3"/>
      <c r="F19" s="278"/>
      <c r="G19" s="279"/>
      <c r="H19" s="280"/>
      <c r="I19" s="273"/>
    </row>
    <row r="20" spans="1:9" ht="24" customHeight="1">
      <c r="A20" s="273"/>
      <c r="B20" s="8"/>
      <c r="C20" s="9"/>
      <c r="D20" s="2"/>
      <c r="E20" s="3"/>
      <c r="F20" s="278"/>
      <c r="G20" s="279"/>
      <c r="H20" s="280"/>
      <c r="I20" s="273"/>
    </row>
    <row r="21" spans="1:9" ht="24" customHeight="1" thickBot="1">
      <c r="A21" s="274"/>
      <c r="B21" s="10"/>
      <c r="C21" s="5"/>
      <c r="D21" s="6"/>
      <c r="E21" s="7"/>
      <c r="F21" s="281"/>
      <c r="G21" s="282"/>
      <c r="H21" s="283"/>
      <c r="I21" s="274"/>
    </row>
    <row r="22" spans="1:9" ht="24" customHeight="1">
      <c r="A22" s="285" t="s">
        <v>54</v>
      </c>
      <c r="B22" s="285"/>
      <c r="C22" s="285"/>
      <c r="D22" s="285"/>
      <c r="E22" s="285"/>
      <c r="F22" s="285"/>
      <c r="G22" s="285"/>
      <c r="H22" s="285"/>
      <c r="I22" s="285"/>
    </row>
    <row r="23" ht="13.5">
      <c r="A23" s="30"/>
    </row>
    <row r="24" ht="13.5">
      <c r="A24" s="30"/>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ignoredErrors>
    <ignoredError sqref="C16" formula="1"/>
  </ignoredErrors>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K11"/>
  <sheetViews>
    <sheetView view="pageBreakPreview" zoomScale="85" zoomScaleSheetLayoutView="85" workbookViewId="0" topLeftCell="A1">
      <selection activeCell="M6" sqref="M6"/>
    </sheetView>
  </sheetViews>
  <sheetFormatPr defaultColWidth="9.00390625" defaultRowHeight="13.5"/>
  <cols>
    <col min="1" max="1" width="39.125" style="12" customWidth="1"/>
    <col min="2" max="2" width="27.125" style="140" customWidth="1"/>
    <col min="3" max="3" width="19.125" style="12" customWidth="1"/>
    <col min="4" max="4" width="28.375" style="12" customWidth="1"/>
    <col min="5" max="5" width="18.625" style="12" customWidth="1"/>
    <col min="6" max="6" width="17.75390625" style="12" bestFit="1" customWidth="1"/>
    <col min="7" max="7" width="16.625" style="140" customWidth="1"/>
    <col min="8" max="8" width="16.625" style="12" customWidth="1"/>
    <col min="9" max="9" width="10.875" style="12" customWidth="1"/>
    <col min="10" max="10" width="7.625" style="12" customWidth="1"/>
    <col min="11" max="11" width="22.625" style="12" customWidth="1"/>
    <col min="12" max="16384" width="9.00390625" style="12" customWidth="1"/>
  </cols>
  <sheetData>
    <row r="1" ht="13.5">
      <c r="A1" s="11" t="s">
        <v>23</v>
      </c>
    </row>
    <row r="2" spans="1:11" ht="13.5">
      <c r="A2" s="291" t="s">
        <v>24</v>
      </c>
      <c r="B2" s="291"/>
      <c r="C2" s="291"/>
      <c r="D2" s="291"/>
      <c r="E2" s="291"/>
      <c r="F2" s="291"/>
      <c r="G2" s="291"/>
      <c r="H2" s="291"/>
      <c r="I2" s="291"/>
      <c r="J2" s="291"/>
      <c r="K2" s="291"/>
    </row>
    <row r="4" spans="1:11" ht="21" customHeight="1">
      <c r="A4" s="16" t="s">
        <v>349</v>
      </c>
      <c r="F4" s="297" t="str">
        <f>'[10]東京総括表（様式１）'!F3:I3</f>
        <v>（審議対象期間　2019年4月1日～2019年6月30日）</v>
      </c>
      <c r="G4" s="297"/>
      <c r="H4" s="297"/>
      <c r="I4" s="297"/>
      <c r="J4" s="297"/>
      <c r="K4" s="297"/>
    </row>
    <row r="5" spans="1:11" s="13" customFormat="1" ht="47.25" customHeight="1">
      <c r="A5" s="146" t="s">
        <v>25</v>
      </c>
      <c r="B5" s="146" t="s">
        <v>1</v>
      </c>
      <c r="C5" s="146" t="s">
        <v>4</v>
      </c>
      <c r="D5" s="146" t="s">
        <v>6</v>
      </c>
      <c r="E5" s="146" t="s">
        <v>61</v>
      </c>
      <c r="F5" s="146" t="s">
        <v>9</v>
      </c>
      <c r="G5" s="146" t="s">
        <v>7</v>
      </c>
      <c r="H5" s="146" t="s">
        <v>2</v>
      </c>
      <c r="I5" s="146" t="s">
        <v>8</v>
      </c>
      <c r="J5" s="146" t="s">
        <v>55</v>
      </c>
      <c r="K5" s="146" t="s">
        <v>3</v>
      </c>
    </row>
    <row r="6" spans="1:11" s="13" customFormat="1" ht="139.5" customHeight="1">
      <c r="A6" s="147" t="s">
        <v>350</v>
      </c>
      <c r="B6" s="147" t="s">
        <v>351</v>
      </c>
      <c r="C6" s="148">
        <v>43622</v>
      </c>
      <c r="D6" s="147" t="s">
        <v>352</v>
      </c>
      <c r="E6" s="149">
        <v>9020001071492</v>
      </c>
      <c r="F6" s="150" t="s">
        <v>66</v>
      </c>
      <c r="G6" s="151">
        <v>12091028</v>
      </c>
      <c r="H6" s="151">
        <v>11340000</v>
      </c>
      <c r="I6" s="152">
        <v>0.937</v>
      </c>
      <c r="J6" s="150">
        <v>1</v>
      </c>
      <c r="K6" s="150"/>
    </row>
    <row r="7" spans="1:11" s="13" customFormat="1" ht="139.5" customHeight="1">
      <c r="A7" s="153" t="s">
        <v>353</v>
      </c>
      <c r="B7" s="153" t="s">
        <v>351</v>
      </c>
      <c r="C7" s="154">
        <v>43629</v>
      </c>
      <c r="D7" s="153" t="s">
        <v>354</v>
      </c>
      <c r="E7" s="149">
        <v>2050001040534</v>
      </c>
      <c r="F7" s="150" t="s">
        <v>66</v>
      </c>
      <c r="G7" s="155">
        <v>7924862</v>
      </c>
      <c r="H7" s="155">
        <v>4752000</v>
      </c>
      <c r="I7" s="152">
        <v>0.599</v>
      </c>
      <c r="J7" s="156">
        <v>5</v>
      </c>
      <c r="K7" s="71"/>
    </row>
    <row r="8" spans="1:11" s="13" customFormat="1" ht="139.5" customHeight="1">
      <c r="A8" s="153"/>
      <c r="B8" s="153"/>
      <c r="C8" s="157"/>
      <c r="D8" s="158"/>
      <c r="E8" s="149"/>
      <c r="F8" s="150"/>
      <c r="G8" s="155"/>
      <c r="H8" s="155"/>
      <c r="I8" s="152"/>
      <c r="J8" s="156"/>
      <c r="K8" s="71"/>
    </row>
    <row r="9" ht="9.75" customHeight="1"/>
    <row r="10" spans="1:11" ht="13.5">
      <c r="A10" s="298" t="s">
        <v>12</v>
      </c>
      <c r="B10" s="298"/>
      <c r="C10" s="298"/>
      <c r="D10" s="298"/>
      <c r="E10" s="298"/>
      <c r="F10" s="298"/>
      <c r="G10" s="298"/>
      <c r="H10" s="298"/>
      <c r="I10" s="298"/>
      <c r="J10" s="298"/>
      <c r="K10" s="298"/>
    </row>
    <row r="11" spans="1:11" ht="13.5">
      <c r="A11" s="16" t="s">
        <v>11</v>
      </c>
      <c r="B11" s="17"/>
      <c r="C11" s="16"/>
      <c r="D11" s="16"/>
      <c r="E11" s="16"/>
      <c r="F11" s="16"/>
      <c r="G11" s="17"/>
      <c r="H11" s="16"/>
      <c r="I11" s="16"/>
      <c r="J11" s="16"/>
      <c r="K11" s="16"/>
    </row>
  </sheetData>
  <sheetProtection/>
  <mergeCells count="3">
    <mergeCell ref="A2:K2"/>
    <mergeCell ref="F4:K4"/>
    <mergeCell ref="A10:K10"/>
  </mergeCells>
  <dataValidations count="1">
    <dataValidation errorStyle="information" type="date" allowBlank="1" showInputMessage="1" showErrorMessage="1" prompt="平成30年4月1日の形式で入力する。" sqref="C7">
      <formula1>43191</formula1>
      <formula2>43555</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6" r:id="rId1"/>
  <headerFooter alignWithMargins="0">
    <oddFooter>&amp;C東京-別記様式2（&amp;P/&amp;N）</oddFooter>
  </headerFooter>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L15"/>
  <sheetViews>
    <sheetView view="pageBreakPreview" zoomScale="85" zoomScaleSheetLayoutView="85" zoomScalePageLayoutView="0" workbookViewId="0" topLeftCell="A1">
      <selection activeCell="N6" sqref="N6"/>
    </sheetView>
  </sheetViews>
  <sheetFormatPr defaultColWidth="9.00390625" defaultRowHeight="13.5"/>
  <cols>
    <col min="1" max="1" width="39.125" style="12" customWidth="1"/>
    <col min="2" max="2" width="27.125" style="140" customWidth="1"/>
    <col min="3" max="3" width="19.125" style="12" customWidth="1"/>
    <col min="4" max="4" width="26.25390625" style="12" customWidth="1"/>
    <col min="5" max="5" width="16.625" style="12" customWidth="1"/>
    <col min="6" max="6" width="30.625" style="12" customWidth="1"/>
    <col min="7" max="7" width="12.625" style="12" customWidth="1"/>
    <col min="8" max="8" width="13.50390625" style="140" bestFit="1" customWidth="1"/>
    <col min="9" max="9" width="11.625" style="140" customWidth="1"/>
    <col min="10" max="10" width="6.50390625" style="12" bestFit="1" customWidth="1"/>
    <col min="11" max="11" width="6.50390625" style="12" customWidth="1"/>
    <col min="12" max="12" width="22.625" style="12" customWidth="1"/>
    <col min="13" max="16384" width="9.00390625" style="12" customWidth="1"/>
  </cols>
  <sheetData>
    <row r="1" ht="13.5">
      <c r="A1" s="11" t="s">
        <v>26</v>
      </c>
    </row>
    <row r="2" spans="1:12" ht="13.5">
      <c r="A2" s="291" t="s">
        <v>27</v>
      </c>
      <c r="B2" s="291"/>
      <c r="C2" s="291"/>
      <c r="D2" s="291"/>
      <c r="E2" s="291"/>
      <c r="F2" s="291"/>
      <c r="G2" s="291"/>
      <c r="H2" s="291"/>
      <c r="I2" s="291"/>
      <c r="J2" s="291"/>
      <c r="K2" s="291"/>
      <c r="L2" s="291"/>
    </row>
    <row r="4" spans="1:12" ht="21" customHeight="1">
      <c r="A4" s="16" t="str">
        <f>'[10]東京別記様式 2（競争入札（公共工事））'!A4</f>
        <v>（部局名：東京税関）</v>
      </c>
      <c r="F4" s="297" t="str">
        <f>'[10]東京別記様式 2（競争入札（公共工事））'!F4:K4</f>
        <v>（審議対象期間　2019年4月1日～2019年6月30日）</v>
      </c>
      <c r="G4" s="297"/>
      <c r="H4" s="297"/>
      <c r="I4" s="297"/>
      <c r="J4" s="297"/>
      <c r="K4" s="297"/>
      <c r="L4" s="297"/>
    </row>
    <row r="5" spans="1:12" s="13" customFormat="1" ht="47.25" customHeight="1">
      <c r="A5" s="146" t="s">
        <v>25</v>
      </c>
      <c r="B5" s="146" t="s">
        <v>1</v>
      </c>
      <c r="C5" s="146" t="s">
        <v>4</v>
      </c>
      <c r="D5" s="146" t="s">
        <v>6</v>
      </c>
      <c r="E5" s="146" t="s">
        <v>61</v>
      </c>
      <c r="F5" s="146" t="s">
        <v>30</v>
      </c>
      <c r="G5" s="146" t="s">
        <v>7</v>
      </c>
      <c r="H5" s="146" t="s">
        <v>2</v>
      </c>
      <c r="I5" s="146" t="s">
        <v>8</v>
      </c>
      <c r="J5" s="146" t="s">
        <v>55</v>
      </c>
      <c r="K5" s="146" t="s">
        <v>31</v>
      </c>
      <c r="L5" s="146" t="s">
        <v>3</v>
      </c>
    </row>
    <row r="6" spans="1:12" s="31" customFormat="1" ht="139.5" customHeight="1">
      <c r="A6" s="159" t="s">
        <v>356</v>
      </c>
      <c r="B6" s="159" t="s">
        <v>351</v>
      </c>
      <c r="C6" s="160">
        <v>43622</v>
      </c>
      <c r="D6" s="161" t="s">
        <v>357</v>
      </c>
      <c r="E6" s="162">
        <v>5010801020752</v>
      </c>
      <c r="F6" s="159" t="s">
        <v>359</v>
      </c>
      <c r="G6" s="163">
        <v>417636000</v>
      </c>
      <c r="H6" s="151">
        <v>417636000</v>
      </c>
      <c r="I6" s="164">
        <v>1</v>
      </c>
      <c r="J6" s="165" t="s">
        <v>206</v>
      </c>
      <c r="K6" s="165" t="s">
        <v>360</v>
      </c>
      <c r="L6" s="161"/>
    </row>
    <row r="7" spans="1:12" s="31" customFormat="1" ht="139.5" customHeight="1">
      <c r="A7" s="159" t="s">
        <v>361</v>
      </c>
      <c r="B7" s="159" t="s">
        <v>362</v>
      </c>
      <c r="C7" s="160">
        <v>43640</v>
      </c>
      <c r="D7" s="161" t="s">
        <v>363</v>
      </c>
      <c r="E7" s="162">
        <v>90400010446455</v>
      </c>
      <c r="F7" s="159" t="s">
        <v>358</v>
      </c>
      <c r="G7" s="163" t="s">
        <v>364</v>
      </c>
      <c r="H7" s="151">
        <v>16689635</v>
      </c>
      <c r="I7" s="164" t="s">
        <v>365</v>
      </c>
      <c r="J7" s="165" t="s">
        <v>65</v>
      </c>
      <c r="K7" s="165" t="s">
        <v>65</v>
      </c>
      <c r="L7" s="161" t="s">
        <v>366</v>
      </c>
    </row>
    <row r="8" spans="1:12" s="31" customFormat="1" ht="139.5" customHeight="1">
      <c r="A8" s="166"/>
      <c r="B8" s="166"/>
      <c r="C8" s="167"/>
      <c r="D8" s="161"/>
      <c r="E8" s="168"/>
      <c r="F8" s="166"/>
      <c r="G8" s="169"/>
      <c r="H8" s="151"/>
      <c r="I8" s="170"/>
      <c r="J8" s="165"/>
      <c r="K8" s="165"/>
      <c r="L8" s="161"/>
    </row>
    <row r="9" spans="4:10" ht="13.5">
      <c r="D9" s="46"/>
      <c r="E9" s="46"/>
      <c r="J9" s="47"/>
    </row>
    <row r="10" spans="1:12" ht="25.5" customHeight="1">
      <c r="A10" s="298" t="s">
        <v>12</v>
      </c>
      <c r="B10" s="298"/>
      <c r="C10" s="298"/>
      <c r="D10" s="298"/>
      <c r="E10" s="298"/>
      <c r="F10" s="298"/>
      <c r="G10" s="298"/>
      <c r="H10" s="298"/>
      <c r="I10" s="298"/>
      <c r="J10" s="298"/>
      <c r="K10" s="298"/>
      <c r="L10" s="299"/>
    </row>
    <row r="11" spans="1:12" ht="30" customHeight="1">
      <c r="A11" s="300" t="s">
        <v>56</v>
      </c>
      <c r="B11" s="301"/>
      <c r="C11" s="301"/>
      <c r="D11" s="301"/>
      <c r="E11" s="301"/>
      <c r="F11" s="301"/>
      <c r="G11" s="301"/>
      <c r="H11" s="301"/>
      <c r="I11" s="301"/>
      <c r="J11" s="301"/>
      <c r="K11" s="301"/>
      <c r="L11" s="16"/>
    </row>
    <row r="12" spans="1:12" ht="26.25" customHeight="1">
      <c r="A12" s="16" t="s">
        <v>57</v>
      </c>
      <c r="B12" s="17"/>
      <c r="C12" s="16"/>
      <c r="D12" s="16"/>
      <c r="E12" s="16"/>
      <c r="F12" s="16"/>
      <c r="G12" s="16"/>
      <c r="H12" s="17"/>
      <c r="I12" s="17"/>
      <c r="J12" s="16"/>
      <c r="K12" s="16"/>
      <c r="L12" s="141"/>
    </row>
    <row r="13" spans="1:12" ht="26.25" customHeight="1">
      <c r="A13" s="16" t="s">
        <v>58</v>
      </c>
      <c r="B13" s="17"/>
      <c r="C13" s="16"/>
      <c r="D13" s="16"/>
      <c r="E13" s="16"/>
      <c r="F13" s="16"/>
      <c r="G13" s="16"/>
      <c r="H13" s="17"/>
      <c r="I13" s="17"/>
      <c r="J13" s="16"/>
      <c r="K13" s="16"/>
      <c r="L13" s="141"/>
    </row>
    <row r="15" spans="4:5" ht="13.5">
      <c r="D15" s="16"/>
      <c r="E15" s="16"/>
    </row>
  </sheetData>
  <sheetProtection/>
  <mergeCells count="4">
    <mergeCell ref="A2:L2"/>
    <mergeCell ref="F4:L4"/>
    <mergeCell ref="A10:L10"/>
    <mergeCell ref="A11:K11"/>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1"/>
  <headerFooter alignWithMargins="0">
    <oddFooter>&amp;C東京-別記様式3（&amp;P/&amp;N）</oddFooter>
  </headerFooter>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L98"/>
  <sheetViews>
    <sheetView view="pageBreakPreview" zoomScale="70" zoomScaleSheetLayoutView="70" zoomScalePageLayoutView="0" workbookViewId="0" topLeftCell="A1">
      <selection activeCell="P6" sqref="P6"/>
    </sheetView>
  </sheetViews>
  <sheetFormatPr defaultColWidth="9.00390625" defaultRowHeight="13.5"/>
  <cols>
    <col min="1" max="1" width="41.50390625" style="33" customWidth="1"/>
    <col min="2" max="2" width="27.125" style="142" customWidth="1"/>
    <col min="3" max="3" width="19.125" style="34" customWidth="1"/>
    <col min="4" max="4" width="25.625" style="33" customWidth="1"/>
    <col min="5" max="5" width="18.625" style="33" customWidth="1"/>
    <col min="6" max="6" width="16.625" style="33" customWidth="1"/>
    <col min="7" max="7" width="16.625" style="142" customWidth="1"/>
    <col min="8" max="8" width="16.625" style="33" customWidth="1"/>
    <col min="9" max="9" width="7.625" style="33" customWidth="1"/>
    <col min="10" max="10" width="7.625" style="48" customWidth="1"/>
    <col min="11" max="11" width="22.625" style="33" customWidth="1"/>
    <col min="12" max="16384" width="9.00390625" style="12" customWidth="1"/>
  </cols>
  <sheetData>
    <row r="1" ht="13.5">
      <c r="A1" s="33" t="s">
        <v>13</v>
      </c>
    </row>
    <row r="2" spans="1:11" ht="13.5">
      <c r="A2" s="302" t="s">
        <v>10</v>
      </c>
      <c r="B2" s="302"/>
      <c r="C2" s="302"/>
      <c r="D2" s="302"/>
      <c r="E2" s="302"/>
      <c r="F2" s="302"/>
      <c r="G2" s="302"/>
      <c r="H2" s="302"/>
      <c r="I2" s="302"/>
      <c r="J2" s="302"/>
      <c r="K2" s="302"/>
    </row>
    <row r="4" spans="1:11" ht="21" customHeight="1">
      <c r="A4" s="35" t="str">
        <f>'[10]東京別記様式 3（随意契約（公共工事））'!A4</f>
        <v>（部局名：東京税関）</v>
      </c>
      <c r="F4" s="303" t="str">
        <f>'[10]東京別記様式 3（随意契約（公共工事））'!F4:L4</f>
        <v>（審議対象期間　2019年4月1日～2019年6月30日）</v>
      </c>
      <c r="G4" s="303"/>
      <c r="H4" s="303"/>
      <c r="I4" s="303"/>
      <c r="J4" s="303"/>
      <c r="K4" s="303"/>
    </row>
    <row r="5" spans="1:11" s="13" customFormat="1" ht="47.25" customHeight="1">
      <c r="A5" s="146" t="s">
        <v>5</v>
      </c>
      <c r="B5" s="146" t="s">
        <v>1</v>
      </c>
      <c r="C5" s="146" t="s">
        <v>4</v>
      </c>
      <c r="D5" s="146" t="s">
        <v>6</v>
      </c>
      <c r="E5" s="146" t="s">
        <v>61</v>
      </c>
      <c r="F5" s="146" t="s">
        <v>9</v>
      </c>
      <c r="G5" s="146" t="s">
        <v>7</v>
      </c>
      <c r="H5" s="146" t="s">
        <v>2</v>
      </c>
      <c r="I5" s="146" t="s">
        <v>8</v>
      </c>
      <c r="J5" s="146" t="s">
        <v>55</v>
      </c>
      <c r="K5" s="146" t="s">
        <v>3</v>
      </c>
    </row>
    <row r="6" spans="1:12" s="13" customFormat="1" ht="139.5" customHeight="1">
      <c r="A6" s="172" t="s">
        <v>367</v>
      </c>
      <c r="B6" s="173" t="s">
        <v>368</v>
      </c>
      <c r="C6" s="174">
        <v>43556</v>
      </c>
      <c r="D6" s="173" t="s">
        <v>369</v>
      </c>
      <c r="E6" s="175">
        <v>8010001166930</v>
      </c>
      <c r="F6" s="176" t="s">
        <v>66</v>
      </c>
      <c r="G6" s="177" t="s">
        <v>370</v>
      </c>
      <c r="H6" s="177" t="s">
        <v>371</v>
      </c>
      <c r="I6" s="178" t="s">
        <v>65</v>
      </c>
      <c r="J6" s="150">
        <v>1</v>
      </c>
      <c r="K6" s="179" t="s">
        <v>372</v>
      </c>
      <c r="L6" s="181"/>
    </row>
    <row r="7" spans="1:12" s="13" customFormat="1" ht="139.5" customHeight="1">
      <c r="A7" s="179" t="s">
        <v>374</v>
      </c>
      <c r="B7" s="182" t="s">
        <v>375</v>
      </c>
      <c r="C7" s="183">
        <v>43556</v>
      </c>
      <c r="D7" s="179" t="s">
        <v>376</v>
      </c>
      <c r="E7" s="184">
        <v>4370001011311</v>
      </c>
      <c r="F7" s="176" t="s">
        <v>377</v>
      </c>
      <c r="G7" s="177" t="s">
        <v>378</v>
      </c>
      <c r="H7" s="177" t="s">
        <v>379</v>
      </c>
      <c r="I7" s="185" t="s">
        <v>206</v>
      </c>
      <c r="J7" s="150">
        <v>2</v>
      </c>
      <c r="K7" s="179" t="s">
        <v>380</v>
      </c>
      <c r="L7" s="181"/>
    </row>
    <row r="8" spans="1:12" s="13" customFormat="1" ht="139.5" customHeight="1">
      <c r="A8" s="182" t="s">
        <v>381</v>
      </c>
      <c r="B8" s="182" t="s">
        <v>351</v>
      </c>
      <c r="C8" s="186">
        <v>43556</v>
      </c>
      <c r="D8" s="182" t="s">
        <v>382</v>
      </c>
      <c r="E8" s="187">
        <v>9020001071492</v>
      </c>
      <c r="F8" s="176" t="s">
        <v>377</v>
      </c>
      <c r="G8" s="177" t="s">
        <v>370</v>
      </c>
      <c r="H8" s="177">
        <v>1836000</v>
      </c>
      <c r="I8" s="152" t="s">
        <v>383</v>
      </c>
      <c r="J8" s="150">
        <v>1</v>
      </c>
      <c r="K8" s="188"/>
      <c r="L8" s="181"/>
    </row>
    <row r="9" spans="1:12" s="13" customFormat="1" ht="139.5" customHeight="1">
      <c r="A9" s="182" t="s">
        <v>384</v>
      </c>
      <c r="B9" s="182" t="s">
        <v>385</v>
      </c>
      <c r="C9" s="186">
        <v>43556</v>
      </c>
      <c r="D9" s="182" t="s">
        <v>386</v>
      </c>
      <c r="E9" s="189">
        <v>1011105006137</v>
      </c>
      <c r="F9" s="176" t="s">
        <v>377</v>
      </c>
      <c r="G9" s="177" t="s">
        <v>370</v>
      </c>
      <c r="H9" s="190">
        <v>70116305</v>
      </c>
      <c r="I9" s="152" t="s">
        <v>383</v>
      </c>
      <c r="J9" s="150">
        <v>3</v>
      </c>
      <c r="K9" s="188" t="s">
        <v>387</v>
      </c>
      <c r="L9" s="181"/>
    </row>
    <row r="10" spans="1:12" s="13" customFormat="1" ht="139.5" customHeight="1">
      <c r="A10" s="172" t="s">
        <v>388</v>
      </c>
      <c r="B10" s="173" t="s">
        <v>389</v>
      </c>
      <c r="C10" s="174">
        <v>43556</v>
      </c>
      <c r="D10" s="173" t="s">
        <v>390</v>
      </c>
      <c r="E10" s="175">
        <v>1110001003741</v>
      </c>
      <c r="F10" s="176" t="s">
        <v>377</v>
      </c>
      <c r="G10" s="177" t="s">
        <v>370</v>
      </c>
      <c r="H10" s="177">
        <v>1952147</v>
      </c>
      <c r="I10" s="178" t="s">
        <v>383</v>
      </c>
      <c r="J10" s="150">
        <v>2</v>
      </c>
      <c r="K10" s="179" t="s">
        <v>391</v>
      </c>
      <c r="L10" s="181"/>
    </row>
    <row r="11" spans="1:12" s="13" customFormat="1" ht="139.5" customHeight="1">
      <c r="A11" s="179" t="s">
        <v>392</v>
      </c>
      <c r="B11" s="182" t="s">
        <v>351</v>
      </c>
      <c r="C11" s="183">
        <v>43556</v>
      </c>
      <c r="D11" s="179" t="s">
        <v>393</v>
      </c>
      <c r="E11" s="184">
        <v>5020001072461</v>
      </c>
      <c r="F11" s="266" t="s">
        <v>377</v>
      </c>
      <c r="G11" s="267" t="s">
        <v>370</v>
      </c>
      <c r="H11" s="268" t="s">
        <v>394</v>
      </c>
      <c r="I11" s="269" t="s">
        <v>383</v>
      </c>
      <c r="J11" s="150">
        <v>2</v>
      </c>
      <c r="K11" s="179" t="s">
        <v>395</v>
      </c>
      <c r="L11" s="181"/>
    </row>
    <row r="12" spans="1:12" s="13" customFormat="1" ht="139.5" customHeight="1">
      <c r="A12" s="182" t="s">
        <v>396</v>
      </c>
      <c r="B12" s="182" t="s">
        <v>351</v>
      </c>
      <c r="C12" s="186">
        <v>43556</v>
      </c>
      <c r="D12" s="182" t="s">
        <v>397</v>
      </c>
      <c r="E12" s="187">
        <v>2110001002503</v>
      </c>
      <c r="F12" s="176" t="s">
        <v>377</v>
      </c>
      <c r="G12" s="177" t="s">
        <v>370</v>
      </c>
      <c r="H12" s="177" t="s">
        <v>398</v>
      </c>
      <c r="I12" s="152" t="s">
        <v>383</v>
      </c>
      <c r="J12" s="150">
        <v>3</v>
      </c>
      <c r="K12" s="188" t="s">
        <v>399</v>
      </c>
      <c r="L12" s="181"/>
    </row>
    <row r="13" spans="1:12" s="13" customFormat="1" ht="139.5" customHeight="1">
      <c r="A13" s="182" t="s">
        <v>400</v>
      </c>
      <c r="B13" s="182" t="s">
        <v>401</v>
      </c>
      <c r="C13" s="186">
        <v>43556</v>
      </c>
      <c r="D13" s="182" t="s">
        <v>402</v>
      </c>
      <c r="E13" s="189">
        <v>8011001038442</v>
      </c>
      <c r="F13" s="176" t="s">
        <v>377</v>
      </c>
      <c r="G13" s="192">
        <v>3330977</v>
      </c>
      <c r="H13" s="190">
        <v>2484000</v>
      </c>
      <c r="I13" s="152">
        <v>0.745</v>
      </c>
      <c r="J13" s="150">
        <v>3</v>
      </c>
      <c r="K13" s="188"/>
      <c r="L13" s="181"/>
    </row>
    <row r="14" spans="1:12" s="13" customFormat="1" ht="139.5" customHeight="1">
      <c r="A14" s="172" t="s">
        <v>403</v>
      </c>
      <c r="B14" s="173" t="s">
        <v>401</v>
      </c>
      <c r="C14" s="174">
        <v>43556</v>
      </c>
      <c r="D14" s="173" t="s">
        <v>404</v>
      </c>
      <c r="E14" s="175">
        <v>8010001036398</v>
      </c>
      <c r="F14" s="176" t="s">
        <v>377</v>
      </c>
      <c r="G14" s="180" t="s">
        <v>373</v>
      </c>
      <c r="H14" s="177">
        <v>6396833</v>
      </c>
      <c r="I14" s="178" t="s">
        <v>383</v>
      </c>
      <c r="J14" s="150">
        <v>5</v>
      </c>
      <c r="K14" s="179"/>
      <c r="L14" s="181"/>
    </row>
    <row r="15" spans="1:12" s="13" customFormat="1" ht="139.5" customHeight="1">
      <c r="A15" s="179" t="s">
        <v>405</v>
      </c>
      <c r="B15" s="182" t="s">
        <v>406</v>
      </c>
      <c r="C15" s="183">
        <v>43556</v>
      </c>
      <c r="D15" s="179" t="s">
        <v>407</v>
      </c>
      <c r="E15" s="184">
        <v>8380001000103</v>
      </c>
      <c r="F15" s="176" t="s">
        <v>377</v>
      </c>
      <c r="G15" s="192" t="s">
        <v>408</v>
      </c>
      <c r="H15" s="191" t="s">
        <v>409</v>
      </c>
      <c r="I15" s="185" t="s">
        <v>410</v>
      </c>
      <c r="J15" s="150">
        <v>4</v>
      </c>
      <c r="K15" s="179" t="s">
        <v>411</v>
      </c>
      <c r="L15" s="181"/>
    </row>
    <row r="16" spans="1:12" s="13" customFormat="1" ht="139.5" customHeight="1">
      <c r="A16" s="182" t="s">
        <v>412</v>
      </c>
      <c r="B16" s="182" t="s">
        <v>406</v>
      </c>
      <c r="C16" s="186">
        <v>43556</v>
      </c>
      <c r="D16" s="182" t="s">
        <v>413</v>
      </c>
      <c r="E16" s="187">
        <v>9010601040880</v>
      </c>
      <c r="F16" s="176" t="s">
        <v>377</v>
      </c>
      <c r="G16" s="193" t="s">
        <v>414</v>
      </c>
      <c r="H16" s="177" t="s">
        <v>415</v>
      </c>
      <c r="I16" s="152" t="s">
        <v>416</v>
      </c>
      <c r="J16" s="150">
        <v>4</v>
      </c>
      <c r="K16" s="188" t="s">
        <v>417</v>
      </c>
      <c r="L16" s="181"/>
    </row>
    <row r="17" spans="1:12" s="13" customFormat="1" ht="139.5" customHeight="1">
      <c r="A17" s="182" t="s">
        <v>418</v>
      </c>
      <c r="B17" s="182" t="s">
        <v>419</v>
      </c>
      <c r="C17" s="186">
        <v>43556</v>
      </c>
      <c r="D17" s="182" t="s">
        <v>420</v>
      </c>
      <c r="E17" s="189">
        <v>1010001122667</v>
      </c>
      <c r="F17" s="176" t="s">
        <v>377</v>
      </c>
      <c r="G17" s="192" t="s">
        <v>378</v>
      </c>
      <c r="H17" s="190" t="s">
        <v>421</v>
      </c>
      <c r="I17" s="152" t="s">
        <v>294</v>
      </c>
      <c r="J17" s="150">
        <v>3</v>
      </c>
      <c r="K17" s="188" t="s">
        <v>422</v>
      </c>
      <c r="L17" s="181"/>
    </row>
    <row r="18" spans="1:12" s="13" customFormat="1" ht="139.5" customHeight="1">
      <c r="A18" s="172" t="s">
        <v>423</v>
      </c>
      <c r="B18" s="173" t="s">
        <v>401</v>
      </c>
      <c r="C18" s="174">
        <v>43556</v>
      </c>
      <c r="D18" s="173" t="s">
        <v>424</v>
      </c>
      <c r="E18" s="175">
        <v>7010001004216</v>
      </c>
      <c r="F18" s="176" t="s">
        <v>377</v>
      </c>
      <c r="G18" s="194" t="s">
        <v>370</v>
      </c>
      <c r="H18" s="177" t="s">
        <v>425</v>
      </c>
      <c r="I18" s="178" t="s">
        <v>383</v>
      </c>
      <c r="J18" s="150">
        <v>2</v>
      </c>
      <c r="K18" s="179" t="s">
        <v>426</v>
      </c>
      <c r="L18" s="181"/>
    </row>
    <row r="19" spans="1:12" s="13" customFormat="1" ht="139.5" customHeight="1">
      <c r="A19" s="179" t="s">
        <v>427</v>
      </c>
      <c r="B19" s="182" t="s">
        <v>406</v>
      </c>
      <c r="C19" s="183">
        <v>43556</v>
      </c>
      <c r="D19" s="179" t="s">
        <v>428</v>
      </c>
      <c r="E19" s="184">
        <v>8050001025728</v>
      </c>
      <c r="F19" s="176" t="s">
        <v>377</v>
      </c>
      <c r="G19" s="194" t="s">
        <v>370</v>
      </c>
      <c r="H19" s="191">
        <v>23753088</v>
      </c>
      <c r="I19" s="185" t="s">
        <v>383</v>
      </c>
      <c r="J19" s="150">
        <v>2</v>
      </c>
      <c r="K19" s="179"/>
      <c r="L19" s="181"/>
    </row>
    <row r="20" spans="1:12" s="13" customFormat="1" ht="139.5" customHeight="1">
      <c r="A20" s="182" t="s">
        <v>429</v>
      </c>
      <c r="B20" s="182" t="s">
        <v>406</v>
      </c>
      <c r="C20" s="186">
        <v>43556</v>
      </c>
      <c r="D20" s="182" t="s">
        <v>430</v>
      </c>
      <c r="E20" s="187">
        <v>9110001008469</v>
      </c>
      <c r="F20" s="176" t="s">
        <v>377</v>
      </c>
      <c r="G20" s="194" t="s">
        <v>370</v>
      </c>
      <c r="H20" s="177">
        <v>5073840</v>
      </c>
      <c r="I20" s="152" t="s">
        <v>383</v>
      </c>
      <c r="J20" s="150">
        <v>3</v>
      </c>
      <c r="K20" s="188"/>
      <c r="L20" s="181"/>
    </row>
    <row r="21" spans="1:12" s="13" customFormat="1" ht="139.5" customHeight="1">
      <c r="A21" s="182" t="s">
        <v>431</v>
      </c>
      <c r="B21" s="182" t="s">
        <v>432</v>
      </c>
      <c r="C21" s="186">
        <v>43556</v>
      </c>
      <c r="D21" s="182" t="s">
        <v>433</v>
      </c>
      <c r="E21" s="189">
        <v>7020001055885</v>
      </c>
      <c r="F21" s="176" t="s">
        <v>377</v>
      </c>
      <c r="G21" s="194" t="s">
        <v>370</v>
      </c>
      <c r="H21" s="190" t="s">
        <v>434</v>
      </c>
      <c r="I21" s="152" t="s">
        <v>383</v>
      </c>
      <c r="J21" s="150">
        <v>2</v>
      </c>
      <c r="K21" s="188" t="s">
        <v>435</v>
      </c>
      <c r="L21" s="181"/>
    </row>
    <row r="22" spans="1:12" s="13" customFormat="1" ht="139.5" customHeight="1">
      <c r="A22" s="172" t="s">
        <v>436</v>
      </c>
      <c r="B22" s="173" t="s">
        <v>432</v>
      </c>
      <c r="C22" s="174">
        <v>43556</v>
      </c>
      <c r="D22" s="173" t="s">
        <v>437</v>
      </c>
      <c r="E22" s="175">
        <v>7010001004851</v>
      </c>
      <c r="F22" s="176" t="s">
        <v>377</v>
      </c>
      <c r="G22" s="194" t="s">
        <v>370</v>
      </c>
      <c r="H22" s="177" t="s">
        <v>438</v>
      </c>
      <c r="I22" s="178" t="s">
        <v>383</v>
      </c>
      <c r="J22" s="150">
        <v>2</v>
      </c>
      <c r="K22" s="179" t="s">
        <v>439</v>
      </c>
      <c r="L22" s="181"/>
    </row>
    <row r="23" spans="1:12" s="13" customFormat="1" ht="139.5" customHeight="1">
      <c r="A23" s="179" t="s">
        <v>440</v>
      </c>
      <c r="B23" s="182" t="s">
        <v>432</v>
      </c>
      <c r="C23" s="183">
        <v>43556</v>
      </c>
      <c r="D23" s="179" t="s">
        <v>441</v>
      </c>
      <c r="E23" s="184">
        <v>7010001023050</v>
      </c>
      <c r="F23" s="266" t="s">
        <v>377</v>
      </c>
      <c r="G23" s="192">
        <v>3717172</v>
      </c>
      <c r="H23" s="270" t="s">
        <v>442</v>
      </c>
      <c r="I23" s="269">
        <v>0.843</v>
      </c>
      <c r="J23" s="150">
        <v>2</v>
      </c>
      <c r="K23" s="179" t="s">
        <v>443</v>
      </c>
      <c r="L23" s="181"/>
    </row>
    <row r="24" spans="1:12" s="13" customFormat="1" ht="139.5" customHeight="1">
      <c r="A24" s="182" t="s">
        <v>444</v>
      </c>
      <c r="B24" s="182" t="s">
        <v>445</v>
      </c>
      <c r="C24" s="186">
        <v>43556</v>
      </c>
      <c r="D24" s="182" t="s">
        <v>446</v>
      </c>
      <c r="E24" s="187">
        <v>8040001003263</v>
      </c>
      <c r="F24" s="176" t="s">
        <v>377</v>
      </c>
      <c r="G24" s="193" t="s">
        <v>370</v>
      </c>
      <c r="H24" s="177" t="s">
        <v>447</v>
      </c>
      <c r="I24" s="152" t="s">
        <v>383</v>
      </c>
      <c r="J24" s="150">
        <v>2</v>
      </c>
      <c r="K24" s="188" t="s">
        <v>448</v>
      </c>
      <c r="L24" s="181"/>
    </row>
    <row r="25" spans="1:12" s="13" customFormat="1" ht="139.5" customHeight="1">
      <c r="A25" s="182" t="s">
        <v>449</v>
      </c>
      <c r="B25" s="182" t="s">
        <v>445</v>
      </c>
      <c r="C25" s="186">
        <v>43556</v>
      </c>
      <c r="D25" s="182" t="s">
        <v>450</v>
      </c>
      <c r="E25" s="189">
        <v>6020001099322</v>
      </c>
      <c r="F25" s="176" t="s">
        <v>377</v>
      </c>
      <c r="G25" s="192" t="s">
        <v>370</v>
      </c>
      <c r="H25" s="190" t="s">
        <v>451</v>
      </c>
      <c r="I25" s="152" t="s">
        <v>383</v>
      </c>
      <c r="J25" s="150">
        <v>2</v>
      </c>
      <c r="K25" s="188" t="s">
        <v>452</v>
      </c>
      <c r="L25" s="181"/>
    </row>
    <row r="26" spans="1:12" s="13" customFormat="1" ht="139.5" customHeight="1">
      <c r="A26" s="172" t="s">
        <v>453</v>
      </c>
      <c r="B26" s="173" t="s">
        <v>445</v>
      </c>
      <c r="C26" s="174">
        <v>43556</v>
      </c>
      <c r="D26" s="173" t="s">
        <v>454</v>
      </c>
      <c r="E26" s="175">
        <v>6030001066957</v>
      </c>
      <c r="F26" s="176" t="s">
        <v>377</v>
      </c>
      <c r="G26" s="194" t="s">
        <v>370</v>
      </c>
      <c r="H26" s="177" t="s">
        <v>455</v>
      </c>
      <c r="I26" s="178" t="s">
        <v>383</v>
      </c>
      <c r="J26" s="150">
        <v>2</v>
      </c>
      <c r="K26" s="179" t="s">
        <v>456</v>
      </c>
      <c r="L26" s="181"/>
    </row>
    <row r="27" spans="1:12" s="13" customFormat="1" ht="139.5" customHeight="1">
      <c r="A27" s="179" t="s">
        <v>457</v>
      </c>
      <c r="B27" s="182" t="s">
        <v>458</v>
      </c>
      <c r="C27" s="183">
        <v>43556</v>
      </c>
      <c r="D27" s="179" t="s">
        <v>459</v>
      </c>
      <c r="E27" s="184">
        <v>2010001030191</v>
      </c>
      <c r="F27" s="176" t="s">
        <v>377</v>
      </c>
      <c r="G27" s="192" t="s">
        <v>370</v>
      </c>
      <c r="H27" s="191">
        <v>3866400</v>
      </c>
      <c r="I27" s="178" t="s">
        <v>383</v>
      </c>
      <c r="J27" s="150">
        <v>3</v>
      </c>
      <c r="K27" s="179"/>
      <c r="L27" s="181"/>
    </row>
    <row r="28" spans="1:12" s="13" customFormat="1" ht="139.5" customHeight="1">
      <c r="A28" s="182" t="s">
        <v>460</v>
      </c>
      <c r="B28" s="182" t="s">
        <v>461</v>
      </c>
      <c r="C28" s="186">
        <v>43556</v>
      </c>
      <c r="D28" s="182" t="s">
        <v>462</v>
      </c>
      <c r="E28" s="187">
        <v>9220001001603</v>
      </c>
      <c r="F28" s="176" t="s">
        <v>377</v>
      </c>
      <c r="G28" s="193" t="s">
        <v>370</v>
      </c>
      <c r="H28" s="177" t="s">
        <v>463</v>
      </c>
      <c r="I28" s="178" t="s">
        <v>383</v>
      </c>
      <c r="J28" s="150">
        <v>4</v>
      </c>
      <c r="K28" s="188" t="s">
        <v>464</v>
      </c>
      <c r="L28" s="181"/>
    </row>
    <row r="29" spans="1:12" s="13" customFormat="1" ht="139.5" customHeight="1">
      <c r="A29" s="182" t="s">
        <v>465</v>
      </c>
      <c r="B29" s="182" t="s">
        <v>406</v>
      </c>
      <c r="C29" s="186">
        <v>43556</v>
      </c>
      <c r="D29" s="182" t="s">
        <v>466</v>
      </c>
      <c r="E29" s="189">
        <v>3012302004732</v>
      </c>
      <c r="F29" s="176" t="s">
        <v>377</v>
      </c>
      <c r="G29" s="193" t="s">
        <v>370</v>
      </c>
      <c r="H29" s="190" t="s">
        <v>467</v>
      </c>
      <c r="I29" s="178" t="s">
        <v>383</v>
      </c>
      <c r="J29" s="150">
        <v>3</v>
      </c>
      <c r="K29" s="188" t="s">
        <v>468</v>
      </c>
      <c r="L29" s="181"/>
    </row>
    <row r="30" spans="1:12" s="13" customFormat="1" ht="139.5" customHeight="1">
      <c r="A30" s="172" t="s">
        <v>469</v>
      </c>
      <c r="B30" s="173" t="s">
        <v>470</v>
      </c>
      <c r="C30" s="174">
        <v>43556</v>
      </c>
      <c r="D30" s="173" t="s">
        <v>471</v>
      </c>
      <c r="E30" s="175">
        <v>6011301004930</v>
      </c>
      <c r="F30" s="176" t="s">
        <v>377</v>
      </c>
      <c r="G30" s="193" t="s">
        <v>472</v>
      </c>
      <c r="H30" s="177" t="s">
        <v>473</v>
      </c>
      <c r="I30" s="178" t="s">
        <v>474</v>
      </c>
      <c r="J30" s="150">
        <v>6</v>
      </c>
      <c r="K30" s="179" t="s">
        <v>475</v>
      </c>
      <c r="L30" s="181"/>
    </row>
    <row r="31" spans="1:12" s="13" customFormat="1" ht="139.5" customHeight="1">
      <c r="A31" s="179" t="s">
        <v>476</v>
      </c>
      <c r="B31" s="182" t="s">
        <v>477</v>
      </c>
      <c r="C31" s="183">
        <v>43556</v>
      </c>
      <c r="D31" s="179" t="s">
        <v>478</v>
      </c>
      <c r="E31" s="184">
        <v>5020001128924</v>
      </c>
      <c r="F31" s="176" t="s">
        <v>377</v>
      </c>
      <c r="G31" s="192" t="s">
        <v>378</v>
      </c>
      <c r="H31" s="191" t="s">
        <v>479</v>
      </c>
      <c r="I31" s="185" t="s">
        <v>206</v>
      </c>
      <c r="J31" s="150">
        <v>3</v>
      </c>
      <c r="K31" s="179" t="s">
        <v>480</v>
      </c>
      <c r="L31" s="181"/>
    </row>
    <row r="32" spans="1:12" s="13" customFormat="1" ht="139.5" customHeight="1">
      <c r="A32" s="182" t="s">
        <v>481</v>
      </c>
      <c r="B32" s="182" t="s">
        <v>406</v>
      </c>
      <c r="C32" s="186">
        <v>43556</v>
      </c>
      <c r="D32" s="182" t="s">
        <v>482</v>
      </c>
      <c r="E32" s="187">
        <v>4010605000547</v>
      </c>
      <c r="F32" s="176" t="s">
        <v>377</v>
      </c>
      <c r="G32" s="193">
        <v>2094768</v>
      </c>
      <c r="H32" s="177" t="s">
        <v>483</v>
      </c>
      <c r="I32" s="152">
        <v>0.841</v>
      </c>
      <c r="J32" s="150">
        <v>1</v>
      </c>
      <c r="K32" s="188" t="s">
        <v>484</v>
      </c>
      <c r="L32" s="181"/>
    </row>
    <row r="33" spans="1:12" s="13" customFormat="1" ht="139.5" customHeight="1">
      <c r="A33" s="182" t="s">
        <v>485</v>
      </c>
      <c r="B33" s="182" t="s">
        <v>406</v>
      </c>
      <c r="C33" s="186">
        <v>43556</v>
      </c>
      <c r="D33" s="182" t="s">
        <v>404</v>
      </c>
      <c r="E33" s="189">
        <v>8010001036398</v>
      </c>
      <c r="F33" s="176" t="s">
        <v>377</v>
      </c>
      <c r="G33" s="192">
        <v>11823335</v>
      </c>
      <c r="H33" s="190" t="s">
        <v>486</v>
      </c>
      <c r="I33" s="152">
        <v>0.9501</v>
      </c>
      <c r="J33" s="150">
        <v>1</v>
      </c>
      <c r="K33" s="188" t="s">
        <v>487</v>
      </c>
      <c r="L33" s="181"/>
    </row>
    <row r="34" spans="1:12" s="13" customFormat="1" ht="139.5" customHeight="1">
      <c r="A34" s="172" t="s">
        <v>488</v>
      </c>
      <c r="B34" s="173" t="s">
        <v>406</v>
      </c>
      <c r="C34" s="174">
        <v>43556</v>
      </c>
      <c r="D34" s="173" t="s">
        <v>489</v>
      </c>
      <c r="E34" s="175">
        <v>4010401022860</v>
      </c>
      <c r="F34" s="176" t="s">
        <v>377</v>
      </c>
      <c r="G34" s="194" t="s">
        <v>370</v>
      </c>
      <c r="H34" s="177" t="s">
        <v>490</v>
      </c>
      <c r="I34" s="178" t="s">
        <v>383</v>
      </c>
      <c r="J34" s="150">
        <v>1</v>
      </c>
      <c r="K34" s="179" t="s">
        <v>491</v>
      </c>
      <c r="L34" s="181"/>
    </row>
    <row r="35" spans="1:12" s="13" customFormat="1" ht="139.5" customHeight="1">
      <c r="A35" s="179" t="s">
        <v>492</v>
      </c>
      <c r="B35" s="182" t="s">
        <v>401</v>
      </c>
      <c r="C35" s="183">
        <v>43556</v>
      </c>
      <c r="D35" s="179" t="s">
        <v>493</v>
      </c>
      <c r="E35" s="184">
        <v>9010001043154</v>
      </c>
      <c r="F35" s="266" t="s">
        <v>377</v>
      </c>
      <c r="G35" s="192" t="s">
        <v>370</v>
      </c>
      <c r="H35" s="268" t="s">
        <v>494</v>
      </c>
      <c r="I35" s="269" t="s">
        <v>383</v>
      </c>
      <c r="J35" s="150">
        <v>3</v>
      </c>
      <c r="K35" s="179" t="s">
        <v>495</v>
      </c>
      <c r="L35" s="181"/>
    </row>
    <row r="36" spans="1:12" s="13" customFormat="1" ht="139.5" customHeight="1">
      <c r="A36" s="182" t="s">
        <v>496</v>
      </c>
      <c r="B36" s="182" t="s">
        <v>497</v>
      </c>
      <c r="C36" s="186">
        <v>43556</v>
      </c>
      <c r="D36" s="182" t="s">
        <v>498</v>
      </c>
      <c r="E36" s="187">
        <v>7010801008903</v>
      </c>
      <c r="F36" s="176" t="s">
        <v>377</v>
      </c>
      <c r="G36" s="193" t="s">
        <v>370</v>
      </c>
      <c r="H36" s="177">
        <v>16805491</v>
      </c>
      <c r="I36" s="152" t="s">
        <v>383</v>
      </c>
      <c r="J36" s="150">
        <v>2</v>
      </c>
      <c r="K36" s="188" t="s">
        <v>499</v>
      </c>
      <c r="L36" s="181"/>
    </row>
    <row r="37" spans="1:12" s="13" customFormat="1" ht="139.5" customHeight="1">
      <c r="A37" s="182" t="s">
        <v>500</v>
      </c>
      <c r="B37" s="182" t="s">
        <v>497</v>
      </c>
      <c r="C37" s="186">
        <v>43556</v>
      </c>
      <c r="D37" s="182" t="s">
        <v>501</v>
      </c>
      <c r="E37" s="189">
        <v>1010405002003</v>
      </c>
      <c r="F37" s="176" t="s">
        <v>377</v>
      </c>
      <c r="G37" s="193" t="s">
        <v>370</v>
      </c>
      <c r="H37" s="190">
        <v>31909440</v>
      </c>
      <c r="I37" s="152" t="s">
        <v>383</v>
      </c>
      <c r="J37" s="150">
        <v>2</v>
      </c>
      <c r="K37" s="188" t="s">
        <v>502</v>
      </c>
      <c r="L37" s="181"/>
    </row>
    <row r="38" spans="1:12" s="13" customFormat="1" ht="139.5" customHeight="1">
      <c r="A38" s="172" t="s">
        <v>503</v>
      </c>
      <c r="B38" s="173" t="s">
        <v>504</v>
      </c>
      <c r="C38" s="174">
        <v>43556</v>
      </c>
      <c r="D38" s="173" t="s">
        <v>505</v>
      </c>
      <c r="E38" s="175">
        <v>7011801002912</v>
      </c>
      <c r="F38" s="176" t="s">
        <v>377</v>
      </c>
      <c r="G38" s="193" t="s">
        <v>370</v>
      </c>
      <c r="H38" s="177" t="s">
        <v>506</v>
      </c>
      <c r="I38" s="178" t="s">
        <v>383</v>
      </c>
      <c r="J38" s="150">
        <v>1</v>
      </c>
      <c r="K38" s="179" t="s">
        <v>507</v>
      </c>
      <c r="L38" s="181"/>
    </row>
    <row r="39" spans="1:12" s="13" customFormat="1" ht="139.5" customHeight="1">
      <c r="A39" s="179" t="s">
        <v>508</v>
      </c>
      <c r="B39" s="182" t="s">
        <v>509</v>
      </c>
      <c r="C39" s="183">
        <v>43556</v>
      </c>
      <c r="D39" s="179" t="s">
        <v>390</v>
      </c>
      <c r="E39" s="184">
        <v>1110001003741</v>
      </c>
      <c r="F39" s="176" t="s">
        <v>377</v>
      </c>
      <c r="G39" s="193" t="s">
        <v>370</v>
      </c>
      <c r="H39" s="191">
        <v>2559929</v>
      </c>
      <c r="I39" s="185" t="s">
        <v>383</v>
      </c>
      <c r="J39" s="150">
        <v>3</v>
      </c>
      <c r="K39" s="179" t="s">
        <v>510</v>
      </c>
      <c r="L39" s="181"/>
    </row>
    <row r="40" spans="1:12" s="13" customFormat="1" ht="139.5" customHeight="1">
      <c r="A40" s="182" t="s">
        <v>511</v>
      </c>
      <c r="B40" s="182" t="s">
        <v>401</v>
      </c>
      <c r="C40" s="186">
        <v>43556</v>
      </c>
      <c r="D40" s="182" t="s">
        <v>512</v>
      </c>
      <c r="E40" s="187">
        <v>3110001002270</v>
      </c>
      <c r="F40" s="176" t="s">
        <v>377</v>
      </c>
      <c r="G40" s="193" t="s">
        <v>370</v>
      </c>
      <c r="H40" s="177">
        <v>1512000</v>
      </c>
      <c r="I40" s="152" t="s">
        <v>383</v>
      </c>
      <c r="J40" s="150">
        <v>3</v>
      </c>
      <c r="K40" s="188"/>
      <c r="L40" s="181"/>
    </row>
    <row r="41" spans="1:12" s="13" customFormat="1" ht="139.5" customHeight="1">
      <c r="A41" s="182" t="s">
        <v>513</v>
      </c>
      <c r="B41" s="182" t="s">
        <v>401</v>
      </c>
      <c r="C41" s="186">
        <v>43556</v>
      </c>
      <c r="D41" s="182" t="s">
        <v>514</v>
      </c>
      <c r="E41" s="189">
        <v>6010601022840</v>
      </c>
      <c r="F41" s="176" t="s">
        <v>377</v>
      </c>
      <c r="G41" s="193" t="s">
        <v>370</v>
      </c>
      <c r="H41" s="190">
        <v>5248800</v>
      </c>
      <c r="I41" s="152" t="s">
        <v>383</v>
      </c>
      <c r="J41" s="150">
        <v>4</v>
      </c>
      <c r="K41" s="188"/>
      <c r="L41" s="181"/>
    </row>
    <row r="42" spans="1:12" s="13" customFormat="1" ht="139.5" customHeight="1">
      <c r="A42" s="172" t="s">
        <v>515</v>
      </c>
      <c r="B42" s="173" t="s">
        <v>401</v>
      </c>
      <c r="C42" s="174">
        <v>43556</v>
      </c>
      <c r="D42" s="173" t="s">
        <v>516</v>
      </c>
      <c r="E42" s="175">
        <v>2012801000745</v>
      </c>
      <c r="F42" s="176" t="s">
        <v>377</v>
      </c>
      <c r="G42" s="193" t="s">
        <v>370</v>
      </c>
      <c r="H42" s="177">
        <v>1144800</v>
      </c>
      <c r="I42" s="178" t="s">
        <v>383</v>
      </c>
      <c r="J42" s="150">
        <v>2</v>
      </c>
      <c r="K42" s="179"/>
      <c r="L42" s="181"/>
    </row>
    <row r="43" spans="1:12" s="13" customFormat="1" ht="139.5" customHeight="1">
      <c r="A43" s="179" t="s">
        <v>517</v>
      </c>
      <c r="B43" s="182" t="s">
        <v>518</v>
      </c>
      <c r="C43" s="183">
        <v>43556</v>
      </c>
      <c r="D43" s="179" t="s">
        <v>519</v>
      </c>
      <c r="E43" s="184">
        <v>4010401050341</v>
      </c>
      <c r="F43" s="176" t="s">
        <v>377</v>
      </c>
      <c r="G43" s="193" t="s">
        <v>378</v>
      </c>
      <c r="H43" s="191">
        <v>5015520</v>
      </c>
      <c r="I43" s="185" t="s">
        <v>206</v>
      </c>
      <c r="J43" s="150">
        <v>1</v>
      </c>
      <c r="K43" s="179" t="s">
        <v>520</v>
      </c>
      <c r="L43" s="181"/>
    </row>
    <row r="44" spans="1:12" s="13" customFormat="1" ht="139.5" customHeight="1">
      <c r="A44" s="182" t="s">
        <v>521</v>
      </c>
      <c r="B44" s="182" t="s">
        <v>518</v>
      </c>
      <c r="C44" s="186">
        <v>43556</v>
      </c>
      <c r="D44" s="182" t="s">
        <v>522</v>
      </c>
      <c r="E44" s="187">
        <v>9010401029819</v>
      </c>
      <c r="F44" s="176" t="s">
        <v>377</v>
      </c>
      <c r="G44" s="193" t="s">
        <v>378</v>
      </c>
      <c r="H44" s="177">
        <v>585182</v>
      </c>
      <c r="I44" s="152" t="s">
        <v>206</v>
      </c>
      <c r="J44" s="150">
        <v>1</v>
      </c>
      <c r="K44" s="188" t="s">
        <v>523</v>
      </c>
      <c r="L44" s="181"/>
    </row>
    <row r="45" spans="1:12" s="13" customFormat="1" ht="139.5" customHeight="1">
      <c r="A45" s="182" t="s">
        <v>524</v>
      </c>
      <c r="B45" s="182" t="s">
        <v>525</v>
      </c>
      <c r="C45" s="186">
        <v>43556</v>
      </c>
      <c r="D45" s="182" t="s">
        <v>526</v>
      </c>
      <c r="E45" s="189">
        <v>8050001000037</v>
      </c>
      <c r="F45" s="176" t="s">
        <v>377</v>
      </c>
      <c r="G45" s="193" t="s">
        <v>378</v>
      </c>
      <c r="H45" s="190">
        <v>176011</v>
      </c>
      <c r="I45" s="152" t="s">
        <v>294</v>
      </c>
      <c r="J45" s="150">
        <v>6</v>
      </c>
      <c r="K45" s="188" t="s">
        <v>527</v>
      </c>
      <c r="L45" s="181"/>
    </row>
    <row r="46" spans="1:12" s="13" customFormat="1" ht="139.5" customHeight="1">
      <c r="A46" s="172" t="s">
        <v>528</v>
      </c>
      <c r="B46" s="173" t="s">
        <v>525</v>
      </c>
      <c r="C46" s="174">
        <v>43556</v>
      </c>
      <c r="D46" s="173" t="s">
        <v>529</v>
      </c>
      <c r="E46" s="175">
        <v>4030001006337</v>
      </c>
      <c r="F46" s="176" t="s">
        <v>377</v>
      </c>
      <c r="G46" s="193" t="s">
        <v>378</v>
      </c>
      <c r="H46" s="177">
        <v>679428</v>
      </c>
      <c r="I46" s="178" t="s">
        <v>294</v>
      </c>
      <c r="J46" s="150">
        <v>3</v>
      </c>
      <c r="K46" s="179" t="s">
        <v>530</v>
      </c>
      <c r="L46" s="181"/>
    </row>
    <row r="47" spans="1:12" s="13" customFormat="1" ht="139.5" customHeight="1">
      <c r="A47" s="179" t="s">
        <v>531</v>
      </c>
      <c r="B47" s="182" t="s">
        <v>525</v>
      </c>
      <c r="C47" s="183">
        <v>43556</v>
      </c>
      <c r="D47" s="179" t="s">
        <v>532</v>
      </c>
      <c r="E47" s="184">
        <v>9010501005298</v>
      </c>
      <c r="F47" s="266" t="s">
        <v>377</v>
      </c>
      <c r="G47" s="194" t="s">
        <v>378</v>
      </c>
      <c r="H47" s="268">
        <v>1471293</v>
      </c>
      <c r="I47" s="269" t="s">
        <v>294</v>
      </c>
      <c r="J47" s="150">
        <v>3</v>
      </c>
      <c r="K47" s="179" t="s">
        <v>533</v>
      </c>
      <c r="L47" s="181"/>
    </row>
    <row r="48" spans="1:12" s="13" customFormat="1" ht="139.5" customHeight="1">
      <c r="A48" s="182" t="s">
        <v>534</v>
      </c>
      <c r="B48" s="182" t="s">
        <v>535</v>
      </c>
      <c r="C48" s="186">
        <v>43556</v>
      </c>
      <c r="D48" s="182" t="s">
        <v>536</v>
      </c>
      <c r="E48" s="187">
        <v>3011801000770</v>
      </c>
      <c r="F48" s="176" t="s">
        <v>377</v>
      </c>
      <c r="G48" s="193" t="s">
        <v>378</v>
      </c>
      <c r="H48" s="177" t="s">
        <v>537</v>
      </c>
      <c r="I48" s="152" t="s">
        <v>294</v>
      </c>
      <c r="J48" s="150">
        <v>1</v>
      </c>
      <c r="K48" s="188" t="s">
        <v>538</v>
      </c>
      <c r="L48" s="181"/>
    </row>
    <row r="49" spans="1:12" s="13" customFormat="1" ht="139.5" customHeight="1">
      <c r="A49" s="182" t="s">
        <v>539</v>
      </c>
      <c r="B49" s="182" t="s">
        <v>401</v>
      </c>
      <c r="C49" s="186">
        <v>43556</v>
      </c>
      <c r="D49" s="182" t="s">
        <v>540</v>
      </c>
      <c r="E49" s="189">
        <v>3010401139508</v>
      </c>
      <c r="F49" s="176" t="s">
        <v>377</v>
      </c>
      <c r="G49" s="193" t="s">
        <v>370</v>
      </c>
      <c r="H49" s="190" t="s">
        <v>541</v>
      </c>
      <c r="I49" s="152" t="s">
        <v>383</v>
      </c>
      <c r="J49" s="150">
        <v>2</v>
      </c>
      <c r="K49" s="188" t="s">
        <v>542</v>
      </c>
      <c r="L49" s="181"/>
    </row>
    <row r="50" spans="1:12" s="13" customFormat="1" ht="139.5" customHeight="1">
      <c r="A50" s="172" t="s">
        <v>543</v>
      </c>
      <c r="B50" s="173" t="s">
        <v>401</v>
      </c>
      <c r="C50" s="174">
        <v>43556</v>
      </c>
      <c r="D50" s="173" t="s">
        <v>544</v>
      </c>
      <c r="E50" s="175">
        <v>6020001023868</v>
      </c>
      <c r="F50" s="195" t="s">
        <v>545</v>
      </c>
      <c r="G50" s="193" t="s">
        <v>370</v>
      </c>
      <c r="H50" s="177">
        <v>9946692</v>
      </c>
      <c r="I50" s="178" t="s">
        <v>383</v>
      </c>
      <c r="J50" s="150">
        <v>2</v>
      </c>
      <c r="K50" s="179"/>
      <c r="L50" s="181"/>
    </row>
    <row r="51" spans="1:12" s="13" customFormat="1" ht="139.5" customHeight="1">
      <c r="A51" s="179" t="s">
        <v>546</v>
      </c>
      <c r="B51" s="182" t="s">
        <v>406</v>
      </c>
      <c r="C51" s="183">
        <v>43556</v>
      </c>
      <c r="D51" s="179" t="s">
        <v>547</v>
      </c>
      <c r="E51" s="184">
        <v>9010601021385</v>
      </c>
      <c r="F51" s="176" t="s">
        <v>377</v>
      </c>
      <c r="G51" s="193" t="s">
        <v>370</v>
      </c>
      <c r="H51" s="191">
        <v>57016440</v>
      </c>
      <c r="I51" s="185" t="s">
        <v>383</v>
      </c>
      <c r="J51" s="150">
        <v>1</v>
      </c>
      <c r="K51" s="179"/>
      <c r="L51" s="181"/>
    </row>
    <row r="52" spans="1:12" s="13" customFormat="1" ht="139.5" customHeight="1">
      <c r="A52" s="182" t="s">
        <v>548</v>
      </c>
      <c r="B52" s="182" t="s">
        <v>549</v>
      </c>
      <c r="C52" s="186">
        <v>43556</v>
      </c>
      <c r="D52" s="182" t="s">
        <v>550</v>
      </c>
      <c r="E52" s="187">
        <v>3040001059574</v>
      </c>
      <c r="F52" s="176" t="s">
        <v>377</v>
      </c>
      <c r="G52" s="193" t="s">
        <v>551</v>
      </c>
      <c r="H52" s="177" t="s">
        <v>552</v>
      </c>
      <c r="I52" s="152" t="s">
        <v>553</v>
      </c>
      <c r="J52" s="150">
        <v>4</v>
      </c>
      <c r="K52" s="188" t="s">
        <v>554</v>
      </c>
      <c r="L52" s="181"/>
    </row>
    <row r="53" spans="1:12" s="13" customFormat="1" ht="139.5" customHeight="1">
      <c r="A53" s="182" t="s">
        <v>555</v>
      </c>
      <c r="B53" s="182" t="s">
        <v>549</v>
      </c>
      <c r="C53" s="186">
        <v>43556</v>
      </c>
      <c r="D53" s="182" t="s">
        <v>556</v>
      </c>
      <c r="E53" s="189">
        <v>3040001043090</v>
      </c>
      <c r="F53" s="176" t="s">
        <v>557</v>
      </c>
      <c r="G53" s="193" t="s">
        <v>370</v>
      </c>
      <c r="H53" s="190">
        <v>6343148</v>
      </c>
      <c r="I53" s="152" t="s">
        <v>558</v>
      </c>
      <c r="J53" s="150">
        <v>4</v>
      </c>
      <c r="K53" s="188" t="s">
        <v>559</v>
      </c>
      <c r="L53" s="181"/>
    </row>
    <row r="54" spans="1:12" s="13" customFormat="1" ht="139.5" customHeight="1">
      <c r="A54" s="172" t="s">
        <v>560</v>
      </c>
      <c r="B54" s="173" t="s">
        <v>561</v>
      </c>
      <c r="C54" s="174">
        <v>43556</v>
      </c>
      <c r="D54" s="173" t="s">
        <v>562</v>
      </c>
      <c r="E54" s="175">
        <v>3040001043108</v>
      </c>
      <c r="F54" s="176" t="s">
        <v>557</v>
      </c>
      <c r="G54" s="193" t="s">
        <v>370</v>
      </c>
      <c r="H54" s="177">
        <v>70308000</v>
      </c>
      <c r="I54" s="178" t="s">
        <v>558</v>
      </c>
      <c r="J54" s="150">
        <v>1</v>
      </c>
      <c r="K54" s="179"/>
      <c r="L54" s="181"/>
    </row>
    <row r="55" spans="1:12" s="13" customFormat="1" ht="139.5" customHeight="1">
      <c r="A55" s="179" t="s">
        <v>563</v>
      </c>
      <c r="B55" s="182" t="s">
        <v>549</v>
      </c>
      <c r="C55" s="183">
        <v>43556</v>
      </c>
      <c r="D55" s="179" t="s">
        <v>564</v>
      </c>
      <c r="E55" s="184">
        <v>3011101023258</v>
      </c>
      <c r="F55" s="176" t="s">
        <v>557</v>
      </c>
      <c r="G55" s="193" t="s">
        <v>370</v>
      </c>
      <c r="H55" s="196">
        <v>14303952</v>
      </c>
      <c r="I55" s="185" t="s">
        <v>558</v>
      </c>
      <c r="J55" s="150">
        <v>4</v>
      </c>
      <c r="K55" s="179" t="s">
        <v>565</v>
      </c>
      <c r="L55" s="181"/>
    </row>
    <row r="56" spans="1:12" s="13" customFormat="1" ht="139.5" customHeight="1">
      <c r="A56" s="182" t="s">
        <v>566</v>
      </c>
      <c r="B56" s="182" t="s">
        <v>567</v>
      </c>
      <c r="C56" s="186">
        <v>43556</v>
      </c>
      <c r="D56" s="182" t="s">
        <v>568</v>
      </c>
      <c r="E56" s="187">
        <v>3040001043090</v>
      </c>
      <c r="F56" s="176" t="s">
        <v>557</v>
      </c>
      <c r="G56" s="193" t="s">
        <v>370</v>
      </c>
      <c r="H56" s="177">
        <v>104377078</v>
      </c>
      <c r="I56" s="152" t="s">
        <v>558</v>
      </c>
      <c r="J56" s="150">
        <v>2</v>
      </c>
      <c r="K56" s="188" t="s">
        <v>569</v>
      </c>
      <c r="L56" s="181"/>
    </row>
    <row r="57" spans="1:12" s="13" customFormat="1" ht="139.5" customHeight="1">
      <c r="A57" s="182" t="s">
        <v>570</v>
      </c>
      <c r="B57" s="182" t="s">
        <v>571</v>
      </c>
      <c r="C57" s="186">
        <v>43556</v>
      </c>
      <c r="D57" s="182" t="s">
        <v>572</v>
      </c>
      <c r="E57" s="189">
        <v>8040005003383</v>
      </c>
      <c r="F57" s="176" t="s">
        <v>557</v>
      </c>
      <c r="G57" s="193" t="s">
        <v>370</v>
      </c>
      <c r="H57" s="190" t="s">
        <v>573</v>
      </c>
      <c r="I57" s="152" t="s">
        <v>558</v>
      </c>
      <c r="J57" s="150">
        <v>2</v>
      </c>
      <c r="K57" s="188" t="s">
        <v>574</v>
      </c>
      <c r="L57" s="181"/>
    </row>
    <row r="58" spans="1:12" s="13" customFormat="1" ht="139.5" customHeight="1">
      <c r="A58" s="172" t="s">
        <v>575</v>
      </c>
      <c r="B58" s="173" t="s">
        <v>571</v>
      </c>
      <c r="C58" s="174">
        <v>43556</v>
      </c>
      <c r="D58" s="173" t="s">
        <v>576</v>
      </c>
      <c r="E58" s="175">
        <v>4040001002525</v>
      </c>
      <c r="F58" s="176" t="s">
        <v>557</v>
      </c>
      <c r="G58" s="193" t="s">
        <v>370</v>
      </c>
      <c r="H58" s="177" t="s">
        <v>577</v>
      </c>
      <c r="I58" s="178" t="s">
        <v>558</v>
      </c>
      <c r="J58" s="150">
        <v>3</v>
      </c>
      <c r="K58" s="179" t="s">
        <v>578</v>
      </c>
      <c r="L58" s="181"/>
    </row>
    <row r="59" spans="1:12" s="13" customFormat="1" ht="139.5" customHeight="1">
      <c r="A59" s="179" t="s">
        <v>579</v>
      </c>
      <c r="B59" s="182" t="s">
        <v>406</v>
      </c>
      <c r="C59" s="183">
        <v>43558</v>
      </c>
      <c r="D59" s="179" t="s">
        <v>580</v>
      </c>
      <c r="E59" s="184">
        <v>6220001011877</v>
      </c>
      <c r="F59" s="266" t="s">
        <v>557</v>
      </c>
      <c r="G59" s="194">
        <v>3946803</v>
      </c>
      <c r="H59" s="268">
        <v>3047991</v>
      </c>
      <c r="I59" s="269">
        <v>0.772</v>
      </c>
      <c r="J59" s="150">
        <v>2</v>
      </c>
      <c r="K59" s="179"/>
      <c r="L59" s="181"/>
    </row>
    <row r="60" spans="1:12" s="13" customFormat="1" ht="139.5" customHeight="1">
      <c r="A60" s="182" t="s">
        <v>581</v>
      </c>
      <c r="B60" s="182" t="s">
        <v>406</v>
      </c>
      <c r="C60" s="186">
        <v>43559</v>
      </c>
      <c r="D60" s="182" t="s">
        <v>582</v>
      </c>
      <c r="E60" s="187">
        <v>9010001087242</v>
      </c>
      <c r="F60" s="176" t="s">
        <v>557</v>
      </c>
      <c r="G60" s="193" t="s">
        <v>583</v>
      </c>
      <c r="H60" s="177" t="s">
        <v>584</v>
      </c>
      <c r="I60" s="152" t="s">
        <v>585</v>
      </c>
      <c r="J60" s="150">
        <v>3</v>
      </c>
      <c r="K60" s="188" t="s">
        <v>586</v>
      </c>
      <c r="L60" s="181"/>
    </row>
    <row r="61" spans="1:12" s="13" customFormat="1" ht="139.5" customHeight="1">
      <c r="A61" s="182" t="s">
        <v>587</v>
      </c>
      <c r="B61" s="182" t="s">
        <v>406</v>
      </c>
      <c r="C61" s="186">
        <v>43560</v>
      </c>
      <c r="D61" s="182" t="s">
        <v>588</v>
      </c>
      <c r="E61" s="189">
        <v>6020001015980</v>
      </c>
      <c r="F61" s="176" t="s">
        <v>557</v>
      </c>
      <c r="G61" s="192" t="s">
        <v>370</v>
      </c>
      <c r="H61" s="190" t="s">
        <v>589</v>
      </c>
      <c r="I61" s="152" t="s">
        <v>558</v>
      </c>
      <c r="J61" s="150">
        <v>3</v>
      </c>
      <c r="K61" s="188" t="s">
        <v>590</v>
      </c>
      <c r="L61" s="181"/>
    </row>
    <row r="62" spans="1:12" s="13" customFormat="1" ht="139.5" customHeight="1">
      <c r="A62" s="172" t="s">
        <v>591</v>
      </c>
      <c r="B62" s="173" t="s">
        <v>406</v>
      </c>
      <c r="C62" s="174">
        <v>43560</v>
      </c>
      <c r="D62" s="173" t="s">
        <v>592</v>
      </c>
      <c r="E62" s="175">
        <v>3010401035434</v>
      </c>
      <c r="F62" s="195" t="s">
        <v>545</v>
      </c>
      <c r="G62" s="194" t="s">
        <v>370</v>
      </c>
      <c r="H62" s="177">
        <v>199991424</v>
      </c>
      <c r="I62" s="178" t="s">
        <v>558</v>
      </c>
      <c r="J62" s="150">
        <v>1</v>
      </c>
      <c r="K62" s="179"/>
      <c r="L62" s="181"/>
    </row>
    <row r="63" spans="1:12" s="13" customFormat="1" ht="139.5" customHeight="1">
      <c r="A63" s="179" t="s">
        <v>593</v>
      </c>
      <c r="B63" s="182" t="s">
        <v>406</v>
      </c>
      <c r="C63" s="183">
        <v>43560</v>
      </c>
      <c r="D63" s="179" t="s">
        <v>466</v>
      </c>
      <c r="E63" s="184">
        <v>3012302004732</v>
      </c>
      <c r="F63" s="176" t="s">
        <v>557</v>
      </c>
      <c r="G63" s="192" t="s">
        <v>370</v>
      </c>
      <c r="H63" s="191" t="s">
        <v>594</v>
      </c>
      <c r="I63" s="185" t="s">
        <v>558</v>
      </c>
      <c r="J63" s="150">
        <v>2</v>
      </c>
      <c r="K63" s="179" t="s">
        <v>595</v>
      </c>
      <c r="L63" s="181"/>
    </row>
    <row r="64" spans="1:12" s="13" customFormat="1" ht="139.5" customHeight="1">
      <c r="A64" s="182" t="s">
        <v>596</v>
      </c>
      <c r="B64" s="182" t="s">
        <v>597</v>
      </c>
      <c r="C64" s="186">
        <v>43563</v>
      </c>
      <c r="D64" s="182" t="s">
        <v>598</v>
      </c>
      <c r="E64" s="187">
        <v>3010401016070</v>
      </c>
      <c r="F64" s="176" t="s">
        <v>557</v>
      </c>
      <c r="G64" s="193" t="s">
        <v>370</v>
      </c>
      <c r="H64" s="177" t="s">
        <v>599</v>
      </c>
      <c r="I64" s="152" t="s">
        <v>558</v>
      </c>
      <c r="J64" s="150">
        <v>2</v>
      </c>
      <c r="K64" s="188" t="s">
        <v>600</v>
      </c>
      <c r="L64" s="181"/>
    </row>
    <row r="65" spans="1:12" s="13" customFormat="1" ht="139.5" customHeight="1">
      <c r="A65" s="182" t="s">
        <v>601</v>
      </c>
      <c r="B65" s="182" t="s">
        <v>477</v>
      </c>
      <c r="C65" s="186">
        <v>43565</v>
      </c>
      <c r="D65" s="182" t="s">
        <v>602</v>
      </c>
      <c r="E65" s="189">
        <v>4020001018845</v>
      </c>
      <c r="F65" s="176" t="s">
        <v>377</v>
      </c>
      <c r="G65" s="192" t="s">
        <v>603</v>
      </c>
      <c r="H65" s="190" t="s">
        <v>604</v>
      </c>
      <c r="I65" s="152" t="s">
        <v>605</v>
      </c>
      <c r="J65" s="150">
        <v>5</v>
      </c>
      <c r="K65" s="188" t="s">
        <v>606</v>
      </c>
      <c r="L65" s="181"/>
    </row>
    <row r="66" spans="1:12" s="13" customFormat="1" ht="139.5" customHeight="1">
      <c r="A66" s="172" t="s">
        <v>607</v>
      </c>
      <c r="B66" s="173" t="s">
        <v>406</v>
      </c>
      <c r="C66" s="174">
        <v>43567</v>
      </c>
      <c r="D66" s="173" t="s">
        <v>547</v>
      </c>
      <c r="E66" s="175">
        <v>9010601021385</v>
      </c>
      <c r="F66" s="195" t="s">
        <v>545</v>
      </c>
      <c r="G66" s="194" t="s">
        <v>370</v>
      </c>
      <c r="H66" s="177">
        <v>330267240</v>
      </c>
      <c r="I66" s="178" t="s">
        <v>383</v>
      </c>
      <c r="J66" s="150">
        <v>1</v>
      </c>
      <c r="K66" s="179"/>
      <c r="L66" s="181"/>
    </row>
    <row r="67" spans="1:12" s="13" customFormat="1" ht="139.5" customHeight="1">
      <c r="A67" s="179" t="s">
        <v>608</v>
      </c>
      <c r="B67" s="182" t="s">
        <v>406</v>
      </c>
      <c r="C67" s="183">
        <v>43567</v>
      </c>
      <c r="D67" s="179" t="s">
        <v>547</v>
      </c>
      <c r="E67" s="184">
        <v>9010601021385</v>
      </c>
      <c r="F67" s="195" t="s">
        <v>545</v>
      </c>
      <c r="G67" s="192">
        <v>149447774</v>
      </c>
      <c r="H67" s="191">
        <v>147359607</v>
      </c>
      <c r="I67" s="185">
        <v>0.986</v>
      </c>
      <c r="J67" s="150">
        <v>1</v>
      </c>
      <c r="K67" s="179"/>
      <c r="L67" s="181"/>
    </row>
    <row r="68" spans="1:12" s="13" customFormat="1" ht="139.5" customHeight="1">
      <c r="A68" s="182" t="s">
        <v>609</v>
      </c>
      <c r="B68" s="182" t="s">
        <v>406</v>
      </c>
      <c r="C68" s="186">
        <v>43571</v>
      </c>
      <c r="D68" s="182" t="s">
        <v>610</v>
      </c>
      <c r="E68" s="187">
        <v>7010401003627</v>
      </c>
      <c r="F68" s="176" t="s">
        <v>377</v>
      </c>
      <c r="G68" s="193">
        <v>14642135</v>
      </c>
      <c r="H68" s="177">
        <v>14438952</v>
      </c>
      <c r="I68" s="152">
        <v>0.986</v>
      </c>
      <c r="J68" s="150">
        <v>3</v>
      </c>
      <c r="K68" s="188"/>
      <c r="L68" s="181"/>
    </row>
    <row r="69" spans="1:12" s="13" customFormat="1" ht="139.5" customHeight="1">
      <c r="A69" s="182" t="s">
        <v>611</v>
      </c>
      <c r="B69" s="182" t="s">
        <v>401</v>
      </c>
      <c r="C69" s="186">
        <v>43572</v>
      </c>
      <c r="D69" s="182" t="s">
        <v>612</v>
      </c>
      <c r="E69" s="189">
        <v>6180301013396</v>
      </c>
      <c r="F69" s="195" t="s">
        <v>545</v>
      </c>
      <c r="G69" s="192" t="s">
        <v>370</v>
      </c>
      <c r="H69" s="190">
        <v>3126763</v>
      </c>
      <c r="I69" s="152" t="s">
        <v>383</v>
      </c>
      <c r="J69" s="150">
        <v>3</v>
      </c>
      <c r="K69" s="188"/>
      <c r="L69" s="181"/>
    </row>
    <row r="70" spans="1:12" s="13" customFormat="1" ht="139.5" customHeight="1">
      <c r="A70" s="182" t="s">
        <v>613</v>
      </c>
      <c r="B70" s="182" t="s">
        <v>401</v>
      </c>
      <c r="C70" s="186">
        <v>43572</v>
      </c>
      <c r="D70" s="182" t="s">
        <v>614</v>
      </c>
      <c r="E70" s="189">
        <v>9010401021692</v>
      </c>
      <c r="F70" s="195" t="s">
        <v>545</v>
      </c>
      <c r="G70" s="192" t="s">
        <v>370</v>
      </c>
      <c r="H70" s="190">
        <v>4271017</v>
      </c>
      <c r="I70" s="152" t="s">
        <v>383</v>
      </c>
      <c r="J70" s="150">
        <v>6</v>
      </c>
      <c r="K70" s="188"/>
      <c r="L70" s="181"/>
    </row>
    <row r="71" spans="1:12" s="13" customFormat="1" ht="139.5" customHeight="1">
      <c r="A71" s="172" t="s">
        <v>615</v>
      </c>
      <c r="B71" s="173" t="s">
        <v>401</v>
      </c>
      <c r="C71" s="174">
        <v>43572</v>
      </c>
      <c r="D71" s="173" t="s">
        <v>614</v>
      </c>
      <c r="E71" s="175">
        <v>9010401021692</v>
      </c>
      <c r="F71" s="195" t="s">
        <v>545</v>
      </c>
      <c r="G71" s="192" t="s">
        <v>370</v>
      </c>
      <c r="H71" s="177">
        <v>4568577</v>
      </c>
      <c r="I71" s="178" t="s">
        <v>383</v>
      </c>
      <c r="J71" s="150">
        <v>4</v>
      </c>
      <c r="K71" s="179"/>
      <c r="L71" s="181"/>
    </row>
    <row r="72" spans="1:12" s="13" customFormat="1" ht="139.5" customHeight="1">
      <c r="A72" s="179" t="s">
        <v>616</v>
      </c>
      <c r="B72" s="182" t="s">
        <v>401</v>
      </c>
      <c r="C72" s="183">
        <v>43572</v>
      </c>
      <c r="D72" s="179" t="s">
        <v>614</v>
      </c>
      <c r="E72" s="184">
        <v>9010401021692</v>
      </c>
      <c r="F72" s="195" t="s">
        <v>545</v>
      </c>
      <c r="G72" s="192" t="s">
        <v>370</v>
      </c>
      <c r="H72" s="191">
        <v>2272128</v>
      </c>
      <c r="I72" s="185" t="s">
        <v>383</v>
      </c>
      <c r="J72" s="150">
        <v>5</v>
      </c>
      <c r="K72" s="179"/>
      <c r="L72" s="181"/>
    </row>
    <row r="73" spans="1:12" s="13" customFormat="1" ht="139.5" customHeight="1">
      <c r="A73" s="182" t="s">
        <v>617</v>
      </c>
      <c r="B73" s="182" t="s">
        <v>406</v>
      </c>
      <c r="C73" s="186">
        <v>43573</v>
      </c>
      <c r="D73" s="182" t="s">
        <v>482</v>
      </c>
      <c r="E73" s="187">
        <v>4010605000547</v>
      </c>
      <c r="F73" s="176" t="s">
        <v>377</v>
      </c>
      <c r="G73" s="193">
        <v>12363878</v>
      </c>
      <c r="H73" s="177" t="s">
        <v>618</v>
      </c>
      <c r="I73" s="152">
        <v>0.8031</v>
      </c>
      <c r="J73" s="150">
        <v>1</v>
      </c>
      <c r="K73" s="188" t="s">
        <v>619</v>
      </c>
      <c r="L73" s="181"/>
    </row>
    <row r="74" spans="1:12" s="13" customFormat="1" ht="139.5" customHeight="1">
      <c r="A74" s="182" t="s">
        <v>620</v>
      </c>
      <c r="B74" s="182" t="s">
        <v>406</v>
      </c>
      <c r="C74" s="186">
        <v>43579</v>
      </c>
      <c r="D74" s="182" t="s">
        <v>621</v>
      </c>
      <c r="E74" s="189">
        <v>3010401009875</v>
      </c>
      <c r="F74" s="176" t="s">
        <v>622</v>
      </c>
      <c r="G74" s="192">
        <v>1905458</v>
      </c>
      <c r="H74" s="190">
        <v>1405296</v>
      </c>
      <c r="I74" s="152">
        <v>0.737</v>
      </c>
      <c r="J74" s="150">
        <v>3</v>
      </c>
      <c r="K74" s="188"/>
      <c r="L74" s="181"/>
    </row>
    <row r="75" spans="1:12" s="13" customFormat="1" ht="139.5" customHeight="1">
      <c r="A75" s="182" t="s">
        <v>623</v>
      </c>
      <c r="B75" s="182" t="s">
        <v>406</v>
      </c>
      <c r="C75" s="186">
        <v>43579</v>
      </c>
      <c r="D75" s="182" t="s">
        <v>624</v>
      </c>
      <c r="E75" s="189">
        <v>4020001018845</v>
      </c>
      <c r="F75" s="176" t="s">
        <v>622</v>
      </c>
      <c r="G75" s="192">
        <v>10283456</v>
      </c>
      <c r="H75" s="190">
        <v>6420600</v>
      </c>
      <c r="I75" s="152">
        <v>0.624</v>
      </c>
      <c r="J75" s="150">
        <v>4</v>
      </c>
      <c r="K75" s="188"/>
      <c r="L75" s="181"/>
    </row>
    <row r="76" spans="1:12" s="13" customFormat="1" ht="139.5" customHeight="1">
      <c r="A76" s="182" t="s">
        <v>625</v>
      </c>
      <c r="B76" s="182" t="s">
        <v>406</v>
      </c>
      <c r="C76" s="186">
        <v>43580</v>
      </c>
      <c r="D76" s="182" t="s">
        <v>626</v>
      </c>
      <c r="E76" s="189" t="s">
        <v>627</v>
      </c>
      <c r="F76" s="176" t="s">
        <v>622</v>
      </c>
      <c r="G76" s="192">
        <v>70403999</v>
      </c>
      <c r="H76" s="190">
        <v>49680000</v>
      </c>
      <c r="I76" s="152">
        <v>0.705</v>
      </c>
      <c r="J76" s="150">
        <v>2</v>
      </c>
      <c r="K76" s="188"/>
      <c r="L76" s="181"/>
    </row>
    <row r="77" spans="1:12" s="13" customFormat="1" ht="139.5" customHeight="1">
      <c r="A77" s="182" t="s">
        <v>628</v>
      </c>
      <c r="B77" s="182" t="s">
        <v>445</v>
      </c>
      <c r="C77" s="186">
        <v>43581</v>
      </c>
      <c r="D77" s="182" t="s">
        <v>629</v>
      </c>
      <c r="E77" s="189">
        <v>7010801002344</v>
      </c>
      <c r="F77" s="176" t="s">
        <v>622</v>
      </c>
      <c r="G77" s="192">
        <v>3507548</v>
      </c>
      <c r="H77" s="190">
        <v>2481840</v>
      </c>
      <c r="I77" s="152">
        <v>0.707</v>
      </c>
      <c r="J77" s="150">
        <v>4</v>
      </c>
      <c r="K77" s="188"/>
      <c r="L77" s="181"/>
    </row>
    <row r="78" spans="1:12" s="13" customFormat="1" ht="139.5" customHeight="1">
      <c r="A78" s="182" t="s">
        <v>630</v>
      </c>
      <c r="B78" s="182" t="s">
        <v>351</v>
      </c>
      <c r="C78" s="186">
        <v>43595</v>
      </c>
      <c r="D78" s="182" t="s">
        <v>631</v>
      </c>
      <c r="E78" s="189">
        <v>8013401001509</v>
      </c>
      <c r="F78" s="176" t="s">
        <v>622</v>
      </c>
      <c r="G78" s="192">
        <v>5918429</v>
      </c>
      <c r="H78" s="190">
        <v>5616000</v>
      </c>
      <c r="I78" s="152">
        <v>0.948</v>
      </c>
      <c r="J78" s="150">
        <v>1</v>
      </c>
      <c r="K78" s="188"/>
      <c r="L78" s="181"/>
    </row>
    <row r="79" spans="1:12" s="13" customFormat="1" ht="139.5" customHeight="1">
      <c r="A79" s="182" t="s">
        <v>632</v>
      </c>
      <c r="B79" s="182" t="s">
        <v>633</v>
      </c>
      <c r="C79" s="186">
        <v>43599</v>
      </c>
      <c r="D79" s="182" t="s">
        <v>634</v>
      </c>
      <c r="E79" s="189">
        <v>1010501013969</v>
      </c>
      <c r="F79" s="176" t="s">
        <v>622</v>
      </c>
      <c r="G79" s="192">
        <v>5960204</v>
      </c>
      <c r="H79" s="190">
        <v>5384620</v>
      </c>
      <c r="I79" s="152">
        <v>0.903</v>
      </c>
      <c r="J79" s="150">
        <v>3</v>
      </c>
      <c r="K79" s="188"/>
      <c r="L79" s="181"/>
    </row>
    <row r="80" spans="1:12" s="13" customFormat="1" ht="139.5" customHeight="1">
      <c r="A80" s="182" t="s">
        <v>635</v>
      </c>
      <c r="B80" s="182" t="s">
        <v>633</v>
      </c>
      <c r="C80" s="186">
        <v>43602</v>
      </c>
      <c r="D80" s="182" t="s">
        <v>636</v>
      </c>
      <c r="E80" s="189">
        <v>8010001040301</v>
      </c>
      <c r="F80" s="176" t="s">
        <v>622</v>
      </c>
      <c r="G80" s="192">
        <v>41490419</v>
      </c>
      <c r="H80" s="190">
        <v>39929738</v>
      </c>
      <c r="I80" s="152">
        <v>0.962</v>
      </c>
      <c r="J80" s="150">
        <v>5</v>
      </c>
      <c r="K80" s="188"/>
      <c r="L80" s="181"/>
    </row>
    <row r="81" spans="1:12" s="13" customFormat="1" ht="139.5" customHeight="1">
      <c r="A81" s="182" t="s">
        <v>637</v>
      </c>
      <c r="B81" s="182" t="s">
        <v>638</v>
      </c>
      <c r="C81" s="186">
        <v>43614</v>
      </c>
      <c r="D81" s="182" t="s">
        <v>639</v>
      </c>
      <c r="E81" s="189">
        <v>7120001042411</v>
      </c>
      <c r="F81" s="176" t="s">
        <v>622</v>
      </c>
      <c r="G81" s="192" t="s">
        <v>640</v>
      </c>
      <c r="H81" s="190">
        <v>5496039</v>
      </c>
      <c r="I81" s="152" t="s">
        <v>641</v>
      </c>
      <c r="J81" s="150">
        <v>3</v>
      </c>
      <c r="K81" s="188" t="s">
        <v>642</v>
      </c>
      <c r="L81" s="181"/>
    </row>
    <row r="82" spans="1:12" s="13" customFormat="1" ht="139.5" customHeight="1">
      <c r="A82" s="182" t="s">
        <v>643</v>
      </c>
      <c r="B82" s="182" t="s">
        <v>401</v>
      </c>
      <c r="C82" s="186">
        <v>43614</v>
      </c>
      <c r="D82" s="182" t="s">
        <v>644</v>
      </c>
      <c r="E82" s="189" t="s">
        <v>645</v>
      </c>
      <c r="F82" s="176" t="s">
        <v>622</v>
      </c>
      <c r="G82" s="192">
        <v>23740605</v>
      </c>
      <c r="H82" s="190">
        <v>23595840</v>
      </c>
      <c r="I82" s="152">
        <v>0.993</v>
      </c>
      <c r="J82" s="150">
        <v>1</v>
      </c>
      <c r="K82" s="188"/>
      <c r="L82" s="181"/>
    </row>
    <row r="83" spans="1:12" s="13" customFormat="1" ht="139.5" customHeight="1">
      <c r="A83" s="182" t="s">
        <v>646</v>
      </c>
      <c r="B83" s="182" t="s">
        <v>633</v>
      </c>
      <c r="C83" s="186">
        <v>43615</v>
      </c>
      <c r="D83" s="182" t="s">
        <v>647</v>
      </c>
      <c r="E83" s="189">
        <v>5010001067883</v>
      </c>
      <c r="F83" s="176" t="s">
        <v>622</v>
      </c>
      <c r="G83" s="192" t="s">
        <v>648</v>
      </c>
      <c r="H83" s="177" t="s">
        <v>649</v>
      </c>
      <c r="I83" s="152" t="s">
        <v>650</v>
      </c>
      <c r="J83" s="150">
        <v>4</v>
      </c>
      <c r="K83" s="188" t="s">
        <v>651</v>
      </c>
      <c r="L83" s="181"/>
    </row>
    <row r="84" spans="1:12" s="13" customFormat="1" ht="139.5" customHeight="1">
      <c r="A84" s="182" t="s">
        <v>652</v>
      </c>
      <c r="B84" s="182" t="s">
        <v>633</v>
      </c>
      <c r="C84" s="186">
        <v>43616</v>
      </c>
      <c r="D84" s="182" t="s">
        <v>653</v>
      </c>
      <c r="E84" s="189">
        <v>7010401022916</v>
      </c>
      <c r="F84" s="195" t="s">
        <v>545</v>
      </c>
      <c r="G84" s="192">
        <v>1800468000</v>
      </c>
      <c r="H84" s="190">
        <v>1792800000</v>
      </c>
      <c r="I84" s="152">
        <v>0.995</v>
      </c>
      <c r="J84" s="150">
        <v>1</v>
      </c>
      <c r="K84" s="188"/>
      <c r="L84" s="181"/>
    </row>
    <row r="85" spans="1:12" s="13" customFormat="1" ht="139.5" customHeight="1">
      <c r="A85" s="182" t="s">
        <v>654</v>
      </c>
      <c r="B85" s="182" t="s">
        <v>401</v>
      </c>
      <c r="C85" s="186">
        <v>43619</v>
      </c>
      <c r="D85" s="182" t="s">
        <v>655</v>
      </c>
      <c r="E85" s="189">
        <v>2010801011481</v>
      </c>
      <c r="F85" s="176" t="s">
        <v>622</v>
      </c>
      <c r="G85" s="192">
        <v>8984541</v>
      </c>
      <c r="H85" s="190">
        <v>8140845</v>
      </c>
      <c r="I85" s="152">
        <v>0.906</v>
      </c>
      <c r="J85" s="150">
        <v>3</v>
      </c>
      <c r="K85" s="188"/>
      <c r="L85" s="181"/>
    </row>
    <row r="86" spans="1:12" s="13" customFormat="1" ht="139.5" customHeight="1">
      <c r="A86" s="182" t="s">
        <v>656</v>
      </c>
      <c r="B86" s="182" t="s">
        <v>657</v>
      </c>
      <c r="C86" s="186">
        <v>43621</v>
      </c>
      <c r="D86" s="182" t="s">
        <v>658</v>
      </c>
      <c r="E86" s="189">
        <v>7010605000585</v>
      </c>
      <c r="F86" s="176" t="s">
        <v>622</v>
      </c>
      <c r="G86" s="192">
        <v>3399205</v>
      </c>
      <c r="H86" s="190" t="s">
        <v>659</v>
      </c>
      <c r="I86" s="152">
        <v>0.973</v>
      </c>
      <c r="J86" s="150">
        <v>1</v>
      </c>
      <c r="K86" s="188" t="s">
        <v>660</v>
      </c>
      <c r="L86" s="181"/>
    </row>
    <row r="87" spans="1:12" s="13" customFormat="1" ht="139.5" customHeight="1">
      <c r="A87" s="182" t="s">
        <v>661</v>
      </c>
      <c r="B87" s="182" t="s">
        <v>401</v>
      </c>
      <c r="C87" s="186">
        <v>43623</v>
      </c>
      <c r="D87" s="182" t="s">
        <v>662</v>
      </c>
      <c r="E87" s="189">
        <v>3010002027005</v>
      </c>
      <c r="F87" s="176" t="s">
        <v>622</v>
      </c>
      <c r="G87" s="192">
        <v>2682763</v>
      </c>
      <c r="H87" s="190" t="s">
        <v>663</v>
      </c>
      <c r="I87" s="152">
        <v>0.626</v>
      </c>
      <c r="J87" s="150">
        <v>4</v>
      </c>
      <c r="K87" s="188" t="s">
        <v>664</v>
      </c>
      <c r="L87" s="181"/>
    </row>
    <row r="88" spans="1:12" s="13" customFormat="1" ht="139.5" customHeight="1">
      <c r="A88" s="182" t="s">
        <v>665</v>
      </c>
      <c r="B88" s="182" t="s">
        <v>351</v>
      </c>
      <c r="C88" s="186">
        <v>43623</v>
      </c>
      <c r="D88" s="182" t="s">
        <v>666</v>
      </c>
      <c r="E88" s="189">
        <v>8021001005383</v>
      </c>
      <c r="F88" s="176" t="s">
        <v>622</v>
      </c>
      <c r="G88" s="192" t="s">
        <v>370</v>
      </c>
      <c r="H88" s="190">
        <v>2987320</v>
      </c>
      <c r="I88" s="152" t="s">
        <v>667</v>
      </c>
      <c r="J88" s="150">
        <v>4</v>
      </c>
      <c r="K88" s="188"/>
      <c r="L88" s="181"/>
    </row>
    <row r="89" spans="1:12" s="13" customFormat="1" ht="139.5" customHeight="1">
      <c r="A89" s="182" t="s">
        <v>668</v>
      </c>
      <c r="B89" s="182" t="s">
        <v>669</v>
      </c>
      <c r="C89" s="186">
        <v>43626</v>
      </c>
      <c r="D89" s="182" t="s">
        <v>670</v>
      </c>
      <c r="E89" s="189">
        <v>2011802006017</v>
      </c>
      <c r="F89" s="176" t="s">
        <v>622</v>
      </c>
      <c r="G89" s="192" t="s">
        <v>671</v>
      </c>
      <c r="H89" s="190" t="s">
        <v>672</v>
      </c>
      <c r="I89" s="152" t="s">
        <v>673</v>
      </c>
      <c r="J89" s="150">
        <v>5</v>
      </c>
      <c r="K89" s="188" t="s">
        <v>674</v>
      </c>
      <c r="L89" s="181"/>
    </row>
    <row r="90" spans="1:12" s="13" customFormat="1" ht="139.5" customHeight="1">
      <c r="A90" s="182" t="s">
        <v>675</v>
      </c>
      <c r="B90" s="182" t="s">
        <v>351</v>
      </c>
      <c r="C90" s="186">
        <v>43630</v>
      </c>
      <c r="D90" s="182" t="s">
        <v>676</v>
      </c>
      <c r="E90" s="189">
        <v>7020001122958</v>
      </c>
      <c r="F90" s="176" t="s">
        <v>377</v>
      </c>
      <c r="G90" s="192" t="s">
        <v>370</v>
      </c>
      <c r="H90" s="190">
        <v>1639000000</v>
      </c>
      <c r="I90" s="152" t="s">
        <v>383</v>
      </c>
      <c r="J90" s="150">
        <v>1</v>
      </c>
      <c r="K90" s="188"/>
      <c r="L90" s="181"/>
    </row>
    <row r="91" spans="1:12" s="13" customFormat="1" ht="139.5" customHeight="1">
      <c r="A91" s="182" t="s">
        <v>677</v>
      </c>
      <c r="B91" s="182" t="s">
        <v>401</v>
      </c>
      <c r="C91" s="186">
        <v>43630</v>
      </c>
      <c r="D91" s="182" t="s">
        <v>678</v>
      </c>
      <c r="E91" s="189">
        <v>6020001015980</v>
      </c>
      <c r="F91" s="195" t="s">
        <v>377</v>
      </c>
      <c r="G91" s="192">
        <v>3941807</v>
      </c>
      <c r="H91" s="190">
        <v>3928705</v>
      </c>
      <c r="I91" s="152">
        <v>0.996</v>
      </c>
      <c r="J91" s="150">
        <v>4</v>
      </c>
      <c r="K91" s="188"/>
      <c r="L91" s="181"/>
    </row>
    <row r="92" spans="1:12" s="13" customFormat="1" ht="139.5" customHeight="1">
      <c r="A92" s="182" t="s">
        <v>679</v>
      </c>
      <c r="B92" s="182" t="s">
        <v>680</v>
      </c>
      <c r="C92" s="186">
        <v>43640</v>
      </c>
      <c r="D92" s="182" t="s">
        <v>681</v>
      </c>
      <c r="E92" s="189">
        <v>3010401035434</v>
      </c>
      <c r="F92" s="176" t="s">
        <v>377</v>
      </c>
      <c r="G92" s="192" t="s">
        <v>370</v>
      </c>
      <c r="H92" s="177">
        <v>222734000</v>
      </c>
      <c r="I92" s="152" t="s">
        <v>383</v>
      </c>
      <c r="J92" s="150">
        <v>1</v>
      </c>
      <c r="K92" s="188"/>
      <c r="L92" s="181"/>
    </row>
    <row r="93" spans="1:12" s="13" customFormat="1" ht="127.5" customHeight="1">
      <c r="A93" s="182" t="s">
        <v>682</v>
      </c>
      <c r="B93" s="182" t="s">
        <v>680</v>
      </c>
      <c r="C93" s="186">
        <v>43642</v>
      </c>
      <c r="D93" s="182" t="s">
        <v>683</v>
      </c>
      <c r="E93" s="189">
        <v>9010001087242</v>
      </c>
      <c r="F93" s="195" t="s">
        <v>377</v>
      </c>
      <c r="G93" s="192">
        <v>39270336</v>
      </c>
      <c r="H93" s="190">
        <v>37206000</v>
      </c>
      <c r="I93" s="152">
        <v>0.947</v>
      </c>
      <c r="J93" s="150">
        <v>1</v>
      </c>
      <c r="K93" s="188"/>
      <c r="L93" s="181"/>
    </row>
    <row r="94" spans="1:12" s="13" customFormat="1" ht="126.75" customHeight="1">
      <c r="A94" s="182" t="s">
        <v>684</v>
      </c>
      <c r="B94" s="182" t="s">
        <v>680</v>
      </c>
      <c r="C94" s="186">
        <v>43643</v>
      </c>
      <c r="D94" s="182" t="s">
        <v>685</v>
      </c>
      <c r="E94" s="189">
        <v>1010001087332</v>
      </c>
      <c r="F94" s="195" t="s">
        <v>545</v>
      </c>
      <c r="G94" s="192">
        <v>24323990</v>
      </c>
      <c r="H94" s="177">
        <v>23589482</v>
      </c>
      <c r="I94" s="152">
        <v>0.969</v>
      </c>
      <c r="J94" s="150">
        <v>2</v>
      </c>
      <c r="K94" s="188"/>
      <c r="L94" s="181"/>
    </row>
    <row r="95" spans="1:12" s="13" customFormat="1" ht="120" customHeight="1">
      <c r="A95" s="182" t="s">
        <v>686</v>
      </c>
      <c r="B95" s="182" t="s">
        <v>680</v>
      </c>
      <c r="C95" s="186">
        <v>43643</v>
      </c>
      <c r="D95" s="182" t="s">
        <v>687</v>
      </c>
      <c r="E95" s="189">
        <v>9130001005893</v>
      </c>
      <c r="F95" s="176" t="s">
        <v>377</v>
      </c>
      <c r="G95" s="192">
        <v>21358469</v>
      </c>
      <c r="H95" s="190">
        <v>18975000</v>
      </c>
      <c r="I95" s="152">
        <v>0.888</v>
      </c>
      <c r="J95" s="150">
        <v>2</v>
      </c>
      <c r="K95" s="188"/>
      <c r="L95" s="181"/>
    </row>
    <row r="97" spans="1:11" ht="13.5">
      <c r="A97" s="304" t="s">
        <v>12</v>
      </c>
      <c r="B97" s="304"/>
      <c r="C97" s="304"/>
      <c r="D97" s="304"/>
      <c r="E97" s="304"/>
      <c r="F97" s="304"/>
      <c r="G97" s="304"/>
      <c r="H97" s="304"/>
      <c r="I97" s="304"/>
      <c r="J97" s="304"/>
      <c r="K97" s="304"/>
    </row>
    <row r="98" spans="1:11" ht="13.5">
      <c r="A98" s="35" t="s">
        <v>11</v>
      </c>
      <c r="B98" s="143"/>
      <c r="D98" s="35"/>
      <c r="E98" s="35"/>
      <c r="F98" s="35"/>
      <c r="G98" s="143"/>
      <c r="H98" s="35"/>
      <c r="I98" s="35"/>
      <c r="K98" s="35"/>
    </row>
  </sheetData>
  <sheetProtection/>
  <mergeCells count="3">
    <mergeCell ref="A2:K2"/>
    <mergeCell ref="F4:K4"/>
    <mergeCell ref="A97:K97"/>
  </mergeCell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7" r:id="rId1"/>
  <headerFooter alignWithMargins="0">
    <oddFooter>&amp;C東京-別記様式4（&amp;P/&amp;N）</oddFooter>
  </headerFooter>
  <rowBreaks count="1" manualBreakCount="1">
    <brk id="89" max="10" man="1"/>
  </rowBreaks>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M87"/>
  <sheetViews>
    <sheetView view="pageBreakPreview" zoomScale="90" zoomScaleSheetLayoutView="90" zoomScalePageLayoutView="0" workbookViewId="0" topLeftCell="C1">
      <selection activeCell="P6" sqref="P6"/>
    </sheetView>
  </sheetViews>
  <sheetFormatPr defaultColWidth="9.00390625" defaultRowHeight="13.5"/>
  <cols>
    <col min="1" max="1" width="39.125" style="12" customWidth="1"/>
    <col min="2" max="2" width="27.125" style="140" customWidth="1"/>
    <col min="3" max="3" width="19.125" style="12" customWidth="1"/>
    <col min="4" max="4" width="22.125" style="12" customWidth="1"/>
    <col min="5" max="5" width="17.875" style="12" customWidth="1"/>
    <col min="6" max="6" width="39.625" style="12" customWidth="1"/>
    <col min="7" max="7" width="15.375" style="140" customWidth="1"/>
    <col min="8" max="8" width="16.375" style="140" customWidth="1"/>
    <col min="9" max="9" width="7.625" style="43" customWidth="1"/>
    <col min="10" max="10" width="7.625" style="12" customWidth="1"/>
    <col min="11" max="11" width="8.375" style="12" bestFit="1" customWidth="1"/>
    <col min="12" max="12" width="22.625" style="12" customWidth="1"/>
    <col min="13" max="16384" width="9.00390625" style="12" customWidth="1"/>
  </cols>
  <sheetData>
    <row r="1" ht="13.5">
      <c r="A1" s="11" t="s">
        <v>28</v>
      </c>
    </row>
    <row r="2" spans="1:12" ht="13.5">
      <c r="A2" s="291" t="s">
        <v>29</v>
      </c>
      <c r="B2" s="291"/>
      <c r="C2" s="291"/>
      <c r="D2" s="291"/>
      <c r="E2" s="291"/>
      <c r="F2" s="291"/>
      <c r="G2" s="291"/>
      <c r="H2" s="291"/>
      <c r="I2" s="291"/>
      <c r="J2" s="291"/>
      <c r="K2" s="291"/>
      <c r="L2" s="291"/>
    </row>
    <row r="4" spans="1:12" ht="21" customHeight="1">
      <c r="A4" s="11" t="str">
        <f>'[10]東京別記様式 4（競争入札（物品役務等））'!A4</f>
        <v>（部局名：東京税関）</v>
      </c>
      <c r="B4" s="22"/>
      <c r="C4" s="197"/>
      <c r="D4" s="197"/>
      <c r="E4" s="197"/>
      <c r="F4" s="305" t="str">
        <f>'[10]東京別記様式 4（競争入札（物品役務等））'!F4:K4</f>
        <v>（審議対象期間　2019年4月1日～2019年6月30日）</v>
      </c>
      <c r="G4" s="305"/>
      <c r="H4" s="305"/>
      <c r="I4" s="305"/>
      <c r="J4" s="305"/>
      <c r="K4" s="305"/>
      <c r="L4" s="305"/>
    </row>
    <row r="5" spans="1:13" s="13" customFormat="1" ht="24">
      <c r="A5" s="64" t="s">
        <v>5</v>
      </c>
      <c r="B5" s="64" t="s">
        <v>1</v>
      </c>
      <c r="C5" s="64" t="s">
        <v>4</v>
      </c>
      <c r="D5" s="64" t="s">
        <v>6</v>
      </c>
      <c r="E5" s="64" t="s">
        <v>61</v>
      </c>
      <c r="F5" s="64" t="s">
        <v>30</v>
      </c>
      <c r="G5" s="64" t="s">
        <v>7</v>
      </c>
      <c r="H5" s="64" t="s">
        <v>2</v>
      </c>
      <c r="I5" s="198" t="s">
        <v>8</v>
      </c>
      <c r="J5" s="64" t="s">
        <v>55</v>
      </c>
      <c r="K5" s="64" t="s">
        <v>31</v>
      </c>
      <c r="L5" s="64" t="s">
        <v>3</v>
      </c>
      <c r="M5" s="171"/>
    </row>
    <row r="6" spans="1:13" s="209" customFormat="1" ht="99.75" customHeight="1">
      <c r="A6" s="199" t="s">
        <v>688</v>
      </c>
      <c r="B6" s="147" t="s">
        <v>689</v>
      </c>
      <c r="C6" s="186">
        <v>43556</v>
      </c>
      <c r="D6" s="199" t="s">
        <v>690</v>
      </c>
      <c r="E6" s="200">
        <v>6010801020727</v>
      </c>
      <c r="F6" s="201" t="s">
        <v>691</v>
      </c>
      <c r="G6" s="202" t="s">
        <v>692</v>
      </c>
      <c r="H6" s="203" t="s">
        <v>693</v>
      </c>
      <c r="I6" s="204" t="s">
        <v>694</v>
      </c>
      <c r="J6" s="205" t="s">
        <v>206</v>
      </c>
      <c r="K6" s="206" t="s">
        <v>206</v>
      </c>
      <c r="L6" s="207" t="s">
        <v>695</v>
      </c>
      <c r="M6" s="208"/>
    </row>
    <row r="7" spans="1:13" s="31" customFormat="1" ht="99.75" customHeight="1">
      <c r="A7" s="210" t="s">
        <v>696</v>
      </c>
      <c r="B7" s="71" t="s">
        <v>697</v>
      </c>
      <c r="C7" s="211">
        <v>43556</v>
      </c>
      <c r="D7" s="212" t="s">
        <v>698</v>
      </c>
      <c r="E7" s="213">
        <v>5010801020752</v>
      </c>
      <c r="F7" s="212" t="s">
        <v>699</v>
      </c>
      <c r="G7" s="214" t="s">
        <v>700</v>
      </c>
      <c r="H7" s="215" t="s">
        <v>701</v>
      </c>
      <c r="I7" s="216" t="s">
        <v>694</v>
      </c>
      <c r="J7" s="217" t="s">
        <v>206</v>
      </c>
      <c r="K7" s="14" t="s">
        <v>206</v>
      </c>
      <c r="L7" s="218" t="s">
        <v>702</v>
      </c>
      <c r="M7" s="219"/>
    </row>
    <row r="8" spans="1:13" s="31" customFormat="1" ht="99.75" customHeight="1">
      <c r="A8" s="220" t="s">
        <v>703</v>
      </c>
      <c r="B8" s="153" t="s">
        <v>697</v>
      </c>
      <c r="C8" s="154">
        <v>43556</v>
      </c>
      <c r="D8" s="221" t="s">
        <v>704</v>
      </c>
      <c r="E8" s="222">
        <v>8010801003218</v>
      </c>
      <c r="F8" s="212" t="s">
        <v>705</v>
      </c>
      <c r="G8" s="215" t="s">
        <v>706</v>
      </c>
      <c r="H8" s="223" t="s">
        <v>707</v>
      </c>
      <c r="I8" s="224" t="s">
        <v>694</v>
      </c>
      <c r="J8" s="217" t="s">
        <v>206</v>
      </c>
      <c r="K8" s="14" t="s">
        <v>206</v>
      </c>
      <c r="L8" s="218" t="s">
        <v>708</v>
      </c>
      <c r="M8" s="219"/>
    </row>
    <row r="9" spans="1:13" s="31" customFormat="1" ht="149.25" customHeight="1">
      <c r="A9" s="220" t="s">
        <v>709</v>
      </c>
      <c r="B9" s="153" t="s">
        <v>710</v>
      </c>
      <c r="C9" s="211">
        <v>43556</v>
      </c>
      <c r="D9" s="221" t="s">
        <v>711</v>
      </c>
      <c r="E9" s="222">
        <v>3020001081423</v>
      </c>
      <c r="F9" s="212" t="s">
        <v>712</v>
      </c>
      <c r="G9" s="225">
        <v>4227941087</v>
      </c>
      <c r="H9" s="226">
        <v>4227941087</v>
      </c>
      <c r="I9" s="224">
        <v>1</v>
      </c>
      <c r="J9" s="217" t="s">
        <v>206</v>
      </c>
      <c r="K9" s="14" t="s">
        <v>206</v>
      </c>
      <c r="L9" s="218"/>
      <c r="M9" s="219"/>
    </row>
    <row r="10" spans="1:13" s="31" customFormat="1" ht="99.75" customHeight="1">
      <c r="A10" s="221" t="s">
        <v>713</v>
      </c>
      <c r="B10" s="153" t="s">
        <v>714</v>
      </c>
      <c r="C10" s="227">
        <v>43556</v>
      </c>
      <c r="D10" s="221" t="s">
        <v>715</v>
      </c>
      <c r="E10" s="222">
        <v>7010601023838</v>
      </c>
      <c r="F10" s="212" t="s">
        <v>716</v>
      </c>
      <c r="G10" s="225" t="s">
        <v>717</v>
      </c>
      <c r="H10" s="226" t="s">
        <v>718</v>
      </c>
      <c r="I10" s="224" t="s">
        <v>694</v>
      </c>
      <c r="J10" s="217" t="s">
        <v>206</v>
      </c>
      <c r="K10" s="14" t="s">
        <v>206</v>
      </c>
      <c r="L10" s="218" t="s">
        <v>719</v>
      </c>
      <c r="M10" s="219"/>
    </row>
    <row r="11" spans="1:13" s="31" customFormat="1" ht="99.75" customHeight="1">
      <c r="A11" s="221" t="s">
        <v>720</v>
      </c>
      <c r="B11" s="153" t="s">
        <v>697</v>
      </c>
      <c r="C11" s="227">
        <v>43556</v>
      </c>
      <c r="D11" s="221" t="s">
        <v>721</v>
      </c>
      <c r="E11" s="222">
        <v>1110001003717</v>
      </c>
      <c r="F11" s="212" t="s">
        <v>722</v>
      </c>
      <c r="G11" s="225" t="s">
        <v>723</v>
      </c>
      <c r="H11" s="226" t="s">
        <v>724</v>
      </c>
      <c r="I11" s="224" t="s">
        <v>694</v>
      </c>
      <c r="J11" s="217" t="s">
        <v>206</v>
      </c>
      <c r="K11" s="14" t="s">
        <v>206</v>
      </c>
      <c r="L11" s="218" t="s">
        <v>725</v>
      </c>
      <c r="M11" s="219"/>
    </row>
    <row r="12" spans="1:13" s="31" customFormat="1" ht="121.5" customHeight="1">
      <c r="A12" s="221" t="s">
        <v>726</v>
      </c>
      <c r="B12" s="153" t="s">
        <v>727</v>
      </c>
      <c r="C12" s="227">
        <v>43556</v>
      </c>
      <c r="D12" s="221" t="s">
        <v>390</v>
      </c>
      <c r="E12" s="222">
        <v>1110001003741</v>
      </c>
      <c r="F12" s="212" t="s">
        <v>728</v>
      </c>
      <c r="G12" s="225" t="s">
        <v>370</v>
      </c>
      <c r="H12" s="226">
        <v>1809245</v>
      </c>
      <c r="I12" s="224" t="s">
        <v>383</v>
      </c>
      <c r="J12" s="217" t="s">
        <v>729</v>
      </c>
      <c r="K12" s="14" t="s">
        <v>206</v>
      </c>
      <c r="L12" s="218" t="s">
        <v>730</v>
      </c>
      <c r="M12" s="219"/>
    </row>
    <row r="13" spans="1:13" s="31" customFormat="1" ht="99.75" customHeight="1">
      <c r="A13" s="221" t="s">
        <v>731</v>
      </c>
      <c r="B13" s="153" t="s">
        <v>732</v>
      </c>
      <c r="C13" s="227">
        <v>43556</v>
      </c>
      <c r="D13" s="221" t="s">
        <v>733</v>
      </c>
      <c r="E13" s="222">
        <v>8030005001355</v>
      </c>
      <c r="F13" s="212" t="s">
        <v>734</v>
      </c>
      <c r="G13" s="225">
        <v>2905452</v>
      </c>
      <c r="H13" s="226">
        <v>2905452</v>
      </c>
      <c r="I13" s="224">
        <v>1</v>
      </c>
      <c r="J13" s="217" t="s">
        <v>206</v>
      </c>
      <c r="K13" s="14" t="s">
        <v>206</v>
      </c>
      <c r="L13" s="218"/>
      <c r="M13" s="219"/>
    </row>
    <row r="14" spans="1:13" s="31" customFormat="1" ht="99.75" customHeight="1">
      <c r="A14" s="221" t="s">
        <v>735</v>
      </c>
      <c r="B14" s="153" t="s">
        <v>732</v>
      </c>
      <c r="C14" s="154">
        <v>43556</v>
      </c>
      <c r="D14" s="221" t="s">
        <v>736</v>
      </c>
      <c r="E14" s="228">
        <v>2110005000916</v>
      </c>
      <c r="F14" s="212" t="s">
        <v>734</v>
      </c>
      <c r="G14" s="225">
        <v>5370000</v>
      </c>
      <c r="H14" s="226">
        <v>5370000</v>
      </c>
      <c r="I14" s="224">
        <v>1</v>
      </c>
      <c r="J14" s="217" t="s">
        <v>206</v>
      </c>
      <c r="K14" s="14" t="s">
        <v>206</v>
      </c>
      <c r="L14" s="218"/>
      <c r="M14" s="219"/>
    </row>
    <row r="15" spans="1:13" s="31" customFormat="1" ht="99.75" customHeight="1">
      <c r="A15" s="229" t="s">
        <v>737</v>
      </c>
      <c r="B15" s="161" t="s">
        <v>732</v>
      </c>
      <c r="C15" s="154">
        <v>43556</v>
      </c>
      <c r="D15" s="161" t="s">
        <v>738</v>
      </c>
      <c r="E15" s="228">
        <v>4010401022860</v>
      </c>
      <c r="F15" s="229" t="s">
        <v>739</v>
      </c>
      <c r="G15" s="230">
        <v>35718468</v>
      </c>
      <c r="H15" s="231">
        <v>35718468</v>
      </c>
      <c r="I15" s="224">
        <v>1</v>
      </c>
      <c r="J15" s="217">
        <v>1</v>
      </c>
      <c r="K15" s="14" t="s">
        <v>206</v>
      </c>
      <c r="L15" s="182"/>
      <c r="M15" s="219"/>
    </row>
    <row r="16" spans="1:13" s="31" customFormat="1" ht="99.75" customHeight="1">
      <c r="A16" s="229" t="s">
        <v>740</v>
      </c>
      <c r="B16" s="161" t="s">
        <v>732</v>
      </c>
      <c r="C16" s="154">
        <v>43556</v>
      </c>
      <c r="D16" s="161" t="s">
        <v>741</v>
      </c>
      <c r="E16" s="228">
        <v>9010701006154</v>
      </c>
      <c r="F16" s="229" t="s">
        <v>734</v>
      </c>
      <c r="G16" s="230">
        <v>1132128</v>
      </c>
      <c r="H16" s="231">
        <v>1132128</v>
      </c>
      <c r="I16" s="224">
        <v>1</v>
      </c>
      <c r="J16" s="217" t="s">
        <v>206</v>
      </c>
      <c r="K16" s="14" t="s">
        <v>206</v>
      </c>
      <c r="L16" s="182"/>
      <c r="M16" s="219"/>
    </row>
    <row r="17" spans="1:13" s="31" customFormat="1" ht="99.75" customHeight="1">
      <c r="A17" s="229" t="s">
        <v>742</v>
      </c>
      <c r="B17" s="161" t="s">
        <v>732</v>
      </c>
      <c r="C17" s="154">
        <v>43556</v>
      </c>
      <c r="D17" s="161" t="s">
        <v>743</v>
      </c>
      <c r="E17" s="228">
        <v>5040001008612</v>
      </c>
      <c r="F17" s="229" t="s">
        <v>734</v>
      </c>
      <c r="G17" s="230">
        <v>1109220</v>
      </c>
      <c r="H17" s="231">
        <v>1109220</v>
      </c>
      <c r="I17" s="224">
        <v>1</v>
      </c>
      <c r="J17" s="217" t="s">
        <v>206</v>
      </c>
      <c r="K17" s="14" t="s">
        <v>206</v>
      </c>
      <c r="L17" s="182"/>
      <c r="M17" s="219"/>
    </row>
    <row r="18" spans="1:13" s="31" customFormat="1" ht="99.75" customHeight="1">
      <c r="A18" s="229" t="s">
        <v>742</v>
      </c>
      <c r="B18" s="161" t="s">
        <v>732</v>
      </c>
      <c r="C18" s="154">
        <v>43556</v>
      </c>
      <c r="D18" s="161" t="s">
        <v>744</v>
      </c>
      <c r="E18" s="228">
        <v>4010401022860</v>
      </c>
      <c r="F18" s="229" t="s">
        <v>734</v>
      </c>
      <c r="G18" s="230">
        <v>1109376</v>
      </c>
      <c r="H18" s="231">
        <v>1109376</v>
      </c>
      <c r="I18" s="224">
        <v>1</v>
      </c>
      <c r="J18" s="217" t="s">
        <v>206</v>
      </c>
      <c r="K18" s="14" t="s">
        <v>206</v>
      </c>
      <c r="L18" s="182"/>
      <c r="M18" s="219"/>
    </row>
    <row r="19" spans="1:13" s="31" customFormat="1" ht="99.75" customHeight="1">
      <c r="A19" s="232" t="s">
        <v>742</v>
      </c>
      <c r="B19" s="161" t="s">
        <v>732</v>
      </c>
      <c r="C19" s="154">
        <v>43556</v>
      </c>
      <c r="D19" s="161" t="s">
        <v>745</v>
      </c>
      <c r="E19" s="228">
        <v>3010401059929</v>
      </c>
      <c r="F19" s="229" t="s">
        <v>734</v>
      </c>
      <c r="G19" s="230">
        <v>1104852</v>
      </c>
      <c r="H19" s="233">
        <v>1104852</v>
      </c>
      <c r="I19" s="224">
        <v>1</v>
      </c>
      <c r="J19" s="217" t="s">
        <v>206</v>
      </c>
      <c r="K19" s="14" t="s">
        <v>206</v>
      </c>
      <c r="L19" s="234"/>
      <c r="M19" s="219"/>
    </row>
    <row r="20" spans="1:13" s="31" customFormat="1" ht="99.75" customHeight="1">
      <c r="A20" s="229" t="s">
        <v>742</v>
      </c>
      <c r="B20" s="161" t="s">
        <v>406</v>
      </c>
      <c r="C20" s="154">
        <v>43556</v>
      </c>
      <c r="D20" s="161" t="s">
        <v>746</v>
      </c>
      <c r="E20" s="228">
        <v>8010601040758</v>
      </c>
      <c r="F20" s="229" t="s">
        <v>734</v>
      </c>
      <c r="G20" s="235">
        <v>1496880</v>
      </c>
      <c r="H20" s="231">
        <v>1496880</v>
      </c>
      <c r="I20" s="224">
        <v>1</v>
      </c>
      <c r="J20" s="217" t="s">
        <v>206</v>
      </c>
      <c r="K20" s="14" t="s">
        <v>206</v>
      </c>
      <c r="L20" s="182"/>
      <c r="M20" s="219"/>
    </row>
    <row r="21" spans="1:13" s="31" customFormat="1" ht="99.75" customHeight="1">
      <c r="A21" s="229" t="s">
        <v>747</v>
      </c>
      <c r="B21" s="161" t="s">
        <v>406</v>
      </c>
      <c r="C21" s="154">
        <v>43556</v>
      </c>
      <c r="D21" s="161" t="s">
        <v>748</v>
      </c>
      <c r="E21" s="228">
        <v>1110001027716</v>
      </c>
      <c r="F21" s="229" t="s">
        <v>734</v>
      </c>
      <c r="G21" s="235">
        <v>1039392</v>
      </c>
      <c r="H21" s="231">
        <v>1039392</v>
      </c>
      <c r="I21" s="224">
        <v>1</v>
      </c>
      <c r="J21" s="217" t="s">
        <v>206</v>
      </c>
      <c r="K21" s="14" t="s">
        <v>206</v>
      </c>
      <c r="L21" s="182"/>
      <c r="M21" s="219"/>
    </row>
    <row r="22" spans="1:13" s="31" customFormat="1" ht="99.75" customHeight="1">
      <c r="A22" s="229" t="s">
        <v>749</v>
      </c>
      <c r="B22" s="161" t="s">
        <v>406</v>
      </c>
      <c r="C22" s="154">
        <v>43556</v>
      </c>
      <c r="D22" s="161" t="s">
        <v>750</v>
      </c>
      <c r="E22" s="228">
        <v>1010001112577</v>
      </c>
      <c r="F22" s="229" t="s">
        <v>734</v>
      </c>
      <c r="G22" s="235">
        <v>5926906</v>
      </c>
      <c r="H22" s="223">
        <v>5926906</v>
      </c>
      <c r="I22" s="224">
        <v>1</v>
      </c>
      <c r="J22" s="217" t="s">
        <v>206</v>
      </c>
      <c r="K22" s="14" t="s">
        <v>206</v>
      </c>
      <c r="L22" s="182"/>
      <c r="M22" s="219"/>
    </row>
    <row r="23" spans="1:13" s="31" customFormat="1" ht="99.75" customHeight="1">
      <c r="A23" s="229" t="s">
        <v>751</v>
      </c>
      <c r="B23" s="161" t="s">
        <v>406</v>
      </c>
      <c r="C23" s="154">
        <v>43556</v>
      </c>
      <c r="D23" s="161" t="s">
        <v>752</v>
      </c>
      <c r="E23" s="228">
        <v>5000020150002</v>
      </c>
      <c r="F23" s="229" t="s">
        <v>734</v>
      </c>
      <c r="G23" s="235">
        <v>12322368</v>
      </c>
      <c r="H23" s="223">
        <v>12322368</v>
      </c>
      <c r="I23" s="224">
        <v>1</v>
      </c>
      <c r="J23" s="217" t="s">
        <v>206</v>
      </c>
      <c r="K23" s="14" t="s">
        <v>206</v>
      </c>
      <c r="L23" s="182"/>
      <c r="M23" s="219"/>
    </row>
    <row r="24" spans="1:13" s="31" customFormat="1" ht="99.75" customHeight="1">
      <c r="A24" s="229" t="s">
        <v>753</v>
      </c>
      <c r="B24" s="161" t="s">
        <v>406</v>
      </c>
      <c r="C24" s="154">
        <v>43556</v>
      </c>
      <c r="D24" s="161" t="s">
        <v>754</v>
      </c>
      <c r="E24" s="228">
        <v>8000020130001</v>
      </c>
      <c r="F24" s="229" t="s">
        <v>734</v>
      </c>
      <c r="G24" s="235">
        <v>78516576</v>
      </c>
      <c r="H24" s="223">
        <v>78516576</v>
      </c>
      <c r="I24" s="224">
        <v>1</v>
      </c>
      <c r="J24" s="217" t="s">
        <v>206</v>
      </c>
      <c r="K24" s="14" t="s">
        <v>206</v>
      </c>
      <c r="L24" s="182"/>
      <c r="M24" s="219"/>
    </row>
    <row r="25" spans="1:13" s="31" customFormat="1" ht="99.75" customHeight="1">
      <c r="A25" s="229" t="s">
        <v>755</v>
      </c>
      <c r="B25" s="161" t="s">
        <v>401</v>
      </c>
      <c r="C25" s="154">
        <v>43556</v>
      </c>
      <c r="D25" s="161" t="s">
        <v>756</v>
      </c>
      <c r="E25" s="228">
        <v>5290801002046</v>
      </c>
      <c r="F25" s="229" t="s">
        <v>757</v>
      </c>
      <c r="G25" s="235">
        <v>16809768</v>
      </c>
      <c r="H25" s="223">
        <v>16809768</v>
      </c>
      <c r="I25" s="224">
        <v>1</v>
      </c>
      <c r="J25" s="217">
        <v>1</v>
      </c>
      <c r="K25" s="14" t="s">
        <v>206</v>
      </c>
      <c r="L25" s="182"/>
      <c r="M25" s="219"/>
    </row>
    <row r="26" spans="1:13" s="31" customFormat="1" ht="99.75" customHeight="1">
      <c r="A26" s="229" t="s">
        <v>758</v>
      </c>
      <c r="B26" s="161" t="s">
        <v>401</v>
      </c>
      <c r="C26" s="154">
        <v>43556</v>
      </c>
      <c r="D26" s="161" t="s">
        <v>759</v>
      </c>
      <c r="E26" s="228">
        <v>2011101056358</v>
      </c>
      <c r="F26" s="229" t="s">
        <v>757</v>
      </c>
      <c r="G26" s="235" t="s">
        <v>370</v>
      </c>
      <c r="H26" s="223">
        <v>2384640</v>
      </c>
      <c r="I26" s="224" t="s">
        <v>383</v>
      </c>
      <c r="J26" s="217">
        <v>1</v>
      </c>
      <c r="K26" s="14" t="s">
        <v>206</v>
      </c>
      <c r="L26" s="182"/>
      <c r="M26" s="219"/>
    </row>
    <row r="27" spans="1:13" s="31" customFormat="1" ht="99.75" customHeight="1">
      <c r="A27" s="229" t="s">
        <v>760</v>
      </c>
      <c r="B27" s="161" t="s">
        <v>401</v>
      </c>
      <c r="C27" s="154">
        <v>43556</v>
      </c>
      <c r="D27" s="161" t="s">
        <v>761</v>
      </c>
      <c r="E27" s="200">
        <v>9011101031552</v>
      </c>
      <c r="F27" s="229" t="s">
        <v>757</v>
      </c>
      <c r="G27" s="235" t="s">
        <v>370</v>
      </c>
      <c r="H27" s="223">
        <v>14732928</v>
      </c>
      <c r="I27" s="224" t="s">
        <v>383</v>
      </c>
      <c r="J27" s="217">
        <v>1</v>
      </c>
      <c r="K27" s="14" t="s">
        <v>206</v>
      </c>
      <c r="L27" s="182"/>
      <c r="M27" s="219"/>
    </row>
    <row r="28" spans="1:13" s="31" customFormat="1" ht="99.75" customHeight="1">
      <c r="A28" s="232" t="s">
        <v>762</v>
      </c>
      <c r="B28" s="161" t="s">
        <v>763</v>
      </c>
      <c r="C28" s="154">
        <v>43556</v>
      </c>
      <c r="D28" s="161" t="s">
        <v>764</v>
      </c>
      <c r="E28" s="228">
        <v>2010405002019</v>
      </c>
      <c r="F28" s="229" t="s">
        <v>765</v>
      </c>
      <c r="G28" s="235" t="s">
        <v>766</v>
      </c>
      <c r="H28" s="236" t="s">
        <v>767</v>
      </c>
      <c r="I28" s="224" t="s">
        <v>768</v>
      </c>
      <c r="J28" s="217">
        <v>2</v>
      </c>
      <c r="K28" s="14" t="s">
        <v>206</v>
      </c>
      <c r="L28" s="182" t="s">
        <v>769</v>
      </c>
      <c r="M28" s="219"/>
    </row>
    <row r="29" spans="1:13" s="31" customFormat="1" ht="99.75" customHeight="1">
      <c r="A29" s="229" t="s">
        <v>770</v>
      </c>
      <c r="B29" s="161" t="s">
        <v>406</v>
      </c>
      <c r="C29" s="154">
        <v>43556</v>
      </c>
      <c r="D29" s="161" t="s">
        <v>771</v>
      </c>
      <c r="E29" s="228">
        <v>6010001068278</v>
      </c>
      <c r="F29" s="161" t="s">
        <v>757</v>
      </c>
      <c r="G29" s="235">
        <v>6048000</v>
      </c>
      <c r="H29" s="223">
        <v>6048000</v>
      </c>
      <c r="I29" s="224">
        <v>1</v>
      </c>
      <c r="J29" s="217">
        <v>1</v>
      </c>
      <c r="K29" s="14" t="s">
        <v>206</v>
      </c>
      <c r="L29" s="229"/>
      <c r="M29" s="219"/>
    </row>
    <row r="30" spans="1:13" s="31" customFormat="1" ht="99.75" customHeight="1">
      <c r="A30" s="229" t="s">
        <v>772</v>
      </c>
      <c r="B30" s="161" t="s">
        <v>406</v>
      </c>
      <c r="C30" s="154">
        <v>43556</v>
      </c>
      <c r="D30" s="161" t="s">
        <v>773</v>
      </c>
      <c r="E30" s="228">
        <v>4010701000913</v>
      </c>
      <c r="F30" s="161" t="s">
        <v>757</v>
      </c>
      <c r="G30" s="235">
        <v>21043260</v>
      </c>
      <c r="H30" s="223">
        <v>21043260</v>
      </c>
      <c r="I30" s="224">
        <v>1</v>
      </c>
      <c r="J30" s="217">
        <v>1</v>
      </c>
      <c r="K30" s="14" t="s">
        <v>206</v>
      </c>
      <c r="L30" s="229"/>
      <c r="M30" s="219"/>
    </row>
    <row r="31" spans="1:13" s="31" customFormat="1" ht="99.75" customHeight="1">
      <c r="A31" s="229" t="s">
        <v>774</v>
      </c>
      <c r="B31" s="161" t="s">
        <v>406</v>
      </c>
      <c r="C31" s="154">
        <v>43556</v>
      </c>
      <c r="D31" s="161" t="s">
        <v>775</v>
      </c>
      <c r="E31" s="237">
        <v>1010001087332</v>
      </c>
      <c r="F31" s="161" t="s">
        <v>757</v>
      </c>
      <c r="G31" s="235">
        <v>11340000</v>
      </c>
      <c r="H31" s="223">
        <v>11340000</v>
      </c>
      <c r="I31" s="224">
        <v>1</v>
      </c>
      <c r="J31" s="217">
        <v>1</v>
      </c>
      <c r="K31" s="14" t="s">
        <v>206</v>
      </c>
      <c r="L31" s="182"/>
      <c r="M31" s="219"/>
    </row>
    <row r="32" spans="1:13" s="31" customFormat="1" ht="99.75" customHeight="1">
      <c r="A32" s="229" t="s">
        <v>776</v>
      </c>
      <c r="B32" s="161" t="s">
        <v>657</v>
      </c>
      <c r="C32" s="154">
        <v>43556</v>
      </c>
      <c r="D32" s="161" t="s">
        <v>777</v>
      </c>
      <c r="E32" s="238">
        <v>6010405003434</v>
      </c>
      <c r="F32" s="161" t="s">
        <v>778</v>
      </c>
      <c r="G32" s="235">
        <v>5662434</v>
      </c>
      <c r="H32" s="223" t="s">
        <v>779</v>
      </c>
      <c r="I32" s="224">
        <v>1</v>
      </c>
      <c r="J32" s="217" t="s">
        <v>206</v>
      </c>
      <c r="K32" s="14" t="s">
        <v>206</v>
      </c>
      <c r="L32" s="182" t="s">
        <v>780</v>
      </c>
      <c r="M32" s="219"/>
    </row>
    <row r="33" spans="1:13" s="31" customFormat="1" ht="99.75" customHeight="1">
      <c r="A33" s="229" t="s">
        <v>781</v>
      </c>
      <c r="B33" s="161" t="s">
        <v>432</v>
      </c>
      <c r="C33" s="154">
        <v>43556</v>
      </c>
      <c r="D33" s="161" t="s">
        <v>782</v>
      </c>
      <c r="E33" s="238">
        <v>4010701000913</v>
      </c>
      <c r="F33" s="229" t="s">
        <v>757</v>
      </c>
      <c r="G33" s="235" t="s">
        <v>370</v>
      </c>
      <c r="H33" s="271" t="s">
        <v>783</v>
      </c>
      <c r="I33" s="224" t="s">
        <v>383</v>
      </c>
      <c r="J33" s="217">
        <v>1</v>
      </c>
      <c r="K33" s="14" t="s">
        <v>206</v>
      </c>
      <c r="L33" s="182" t="s">
        <v>784</v>
      </c>
      <c r="M33" s="219"/>
    </row>
    <row r="34" spans="1:13" s="31" customFormat="1" ht="99.75" customHeight="1">
      <c r="A34" s="221" t="s">
        <v>785</v>
      </c>
      <c r="B34" s="153" t="s">
        <v>432</v>
      </c>
      <c r="C34" s="211">
        <v>43556</v>
      </c>
      <c r="D34" s="221" t="s">
        <v>786</v>
      </c>
      <c r="E34" s="222">
        <v>5700150015680</v>
      </c>
      <c r="F34" s="212" t="s">
        <v>757</v>
      </c>
      <c r="G34" s="235" t="s">
        <v>370</v>
      </c>
      <c r="H34" s="226" t="s">
        <v>783</v>
      </c>
      <c r="I34" s="224" t="s">
        <v>383</v>
      </c>
      <c r="J34" s="217">
        <v>1</v>
      </c>
      <c r="K34" s="14" t="s">
        <v>206</v>
      </c>
      <c r="L34" s="218" t="s">
        <v>787</v>
      </c>
      <c r="M34" s="219"/>
    </row>
    <row r="35" spans="1:13" s="31" customFormat="1" ht="99.75" customHeight="1">
      <c r="A35" s="221" t="s">
        <v>788</v>
      </c>
      <c r="B35" s="153" t="s">
        <v>406</v>
      </c>
      <c r="C35" s="211">
        <v>43556</v>
      </c>
      <c r="D35" s="221" t="s">
        <v>789</v>
      </c>
      <c r="E35" s="222">
        <v>6010001028100</v>
      </c>
      <c r="F35" s="212" t="s">
        <v>790</v>
      </c>
      <c r="G35" s="235">
        <v>3648499</v>
      </c>
      <c r="H35" s="226" t="s">
        <v>791</v>
      </c>
      <c r="I35" s="224">
        <v>1</v>
      </c>
      <c r="J35" s="217">
        <v>3</v>
      </c>
      <c r="K35" s="14" t="s">
        <v>206</v>
      </c>
      <c r="L35" s="218" t="s">
        <v>792</v>
      </c>
      <c r="M35" s="219"/>
    </row>
    <row r="36" spans="1:13" s="31" customFormat="1" ht="99.75" customHeight="1">
      <c r="A36" s="221" t="s">
        <v>788</v>
      </c>
      <c r="B36" s="153" t="s">
        <v>406</v>
      </c>
      <c r="C36" s="211">
        <v>43556</v>
      </c>
      <c r="D36" s="221" t="s">
        <v>793</v>
      </c>
      <c r="E36" s="222">
        <v>9040002061664</v>
      </c>
      <c r="F36" s="212" t="s">
        <v>790</v>
      </c>
      <c r="G36" s="235">
        <v>3648499</v>
      </c>
      <c r="H36" s="226" t="s">
        <v>791</v>
      </c>
      <c r="I36" s="224">
        <v>1</v>
      </c>
      <c r="J36" s="217">
        <v>3</v>
      </c>
      <c r="K36" s="14" t="s">
        <v>206</v>
      </c>
      <c r="L36" s="218" t="s">
        <v>792</v>
      </c>
      <c r="M36" s="219"/>
    </row>
    <row r="37" spans="1:13" s="31" customFormat="1" ht="99.75" customHeight="1">
      <c r="A37" s="221" t="s">
        <v>788</v>
      </c>
      <c r="B37" s="153" t="s">
        <v>406</v>
      </c>
      <c r="C37" s="211">
        <v>43556</v>
      </c>
      <c r="D37" s="221" t="s">
        <v>794</v>
      </c>
      <c r="E37" s="222">
        <v>4040001023034</v>
      </c>
      <c r="F37" s="212" t="s">
        <v>790</v>
      </c>
      <c r="G37" s="239">
        <v>3648499</v>
      </c>
      <c r="H37" s="226" t="s">
        <v>791</v>
      </c>
      <c r="I37" s="224">
        <v>1</v>
      </c>
      <c r="J37" s="217">
        <v>3</v>
      </c>
      <c r="K37" s="14" t="s">
        <v>206</v>
      </c>
      <c r="L37" s="218" t="s">
        <v>792</v>
      </c>
      <c r="M37" s="219"/>
    </row>
    <row r="38" spans="1:13" s="31" customFormat="1" ht="99.75" customHeight="1">
      <c r="A38" s="221" t="s">
        <v>795</v>
      </c>
      <c r="B38" s="153" t="s">
        <v>406</v>
      </c>
      <c r="C38" s="211">
        <v>43556</v>
      </c>
      <c r="D38" s="221" t="s">
        <v>796</v>
      </c>
      <c r="E38" s="222">
        <v>5010001134287</v>
      </c>
      <c r="F38" s="212" t="s">
        <v>757</v>
      </c>
      <c r="G38" s="240">
        <v>2373915</v>
      </c>
      <c r="H38" s="226" t="s">
        <v>797</v>
      </c>
      <c r="I38" s="224">
        <v>1</v>
      </c>
      <c r="J38" s="217">
        <v>1</v>
      </c>
      <c r="K38" s="14" t="s">
        <v>206</v>
      </c>
      <c r="L38" s="218" t="s">
        <v>798</v>
      </c>
      <c r="M38" s="219"/>
    </row>
    <row r="39" spans="1:13" s="31" customFormat="1" ht="99.75" customHeight="1">
      <c r="A39" s="221" t="s">
        <v>799</v>
      </c>
      <c r="B39" s="153" t="s">
        <v>406</v>
      </c>
      <c r="C39" s="211">
        <v>43556</v>
      </c>
      <c r="D39" s="221" t="s">
        <v>800</v>
      </c>
      <c r="E39" s="222">
        <v>9010001022174</v>
      </c>
      <c r="F39" s="212" t="s">
        <v>757</v>
      </c>
      <c r="G39" s="240">
        <v>2589408</v>
      </c>
      <c r="H39" s="226">
        <v>2589408</v>
      </c>
      <c r="I39" s="224">
        <v>1</v>
      </c>
      <c r="J39" s="217">
        <v>1</v>
      </c>
      <c r="K39" s="14" t="s">
        <v>206</v>
      </c>
      <c r="L39" s="218"/>
      <c r="M39" s="219"/>
    </row>
    <row r="40" spans="1:13" s="31" customFormat="1" ht="99.75" customHeight="1">
      <c r="A40" s="221" t="s">
        <v>801</v>
      </c>
      <c r="B40" s="153" t="s">
        <v>406</v>
      </c>
      <c r="C40" s="211">
        <v>43556</v>
      </c>
      <c r="D40" s="221" t="s">
        <v>802</v>
      </c>
      <c r="E40" s="222">
        <v>7010401018377</v>
      </c>
      <c r="F40" s="212" t="s">
        <v>757</v>
      </c>
      <c r="G40" s="240">
        <v>12836404</v>
      </c>
      <c r="H40" s="226" t="s">
        <v>803</v>
      </c>
      <c r="I40" s="224">
        <v>1</v>
      </c>
      <c r="J40" s="217">
        <v>1</v>
      </c>
      <c r="K40" s="14" t="s">
        <v>206</v>
      </c>
      <c r="L40" s="218" t="s">
        <v>804</v>
      </c>
      <c r="M40" s="219"/>
    </row>
    <row r="41" spans="1:13" s="31" customFormat="1" ht="99.75" customHeight="1">
      <c r="A41" s="221" t="s">
        <v>805</v>
      </c>
      <c r="B41" s="153" t="s">
        <v>406</v>
      </c>
      <c r="C41" s="211">
        <v>43556</v>
      </c>
      <c r="D41" s="221" t="s">
        <v>402</v>
      </c>
      <c r="E41" s="222">
        <v>8011001038442</v>
      </c>
      <c r="F41" s="212" t="s">
        <v>757</v>
      </c>
      <c r="G41" s="240">
        <v>1501701</v>
      </c>
      <c r="H41" s="226">
        <v>1501701</v>
      </c>
      <c r="I41" s="224">
        <v>1</v>
      </c>
      <c r="J41" s="217">
        <v>1</v>
      </c>
      <c r="K41" s="14" t="s">
        <v>206</v>
      </c>
      <c r="L41" s="218"/>
      <c r="M41" s="219"/>
    </row>
    <row r="42" spans="1:13" s="31" customFormat="1" ht="99.75" customHeight="1">
      <c r="A42" s="221" t="s">
        <v>806</v>
      </c>
      <c r="B42" s="153" t="s">
        <v>406</v>
      </c>
      <c r="C42" s="211">
        <v>43556</v>
      </c>
      <c r="D42" s="221" t="s">
        <v>807</v>
      </c>
      <c r="E42" s="222">
        <v>4010005003407</v>
      </c>
      <c r="F42" s="212" t="s">
        <v>808</v>
      </c>
      <c r="G42" s="240">
        <v>1467805</v>
      </c>
      <c r="H42" s="226" t="s">
        <v>809</v>
      </c>
      <c r="I42" s="224">
        <v>1</v>
      </c>
      <c r="J42" s="217" t="s">
        <v>206</v>
      </c>
      <c r="K42" s="14" t="s">
        <v>206</v>
      </c>
      <c r="L42" s="218" t="s">
        <v>810</v>
      </c>
      <c r="M42" s="219"/>
    </row>
    <row r="43" spans="1:13" s="31" customFormat="1" ht="99.75" customHeight="1">
      <c r="A43" s="221" t="s">
        <v>811</v>
      </c>
      <c r="B43" s="153" t="s">
        <v>812</v>
      </c>
      <c r="C43" s="211">
        <v>43556</v>
      </c>
      <c r="D43" s="221" t="s">
        <v>813</v>
      </c>
      <c r="E43" s="222" t="s">
        <v>814</v>
      </c>
      <c r="F43" s="212" t="s">
        <v>815</v>
      </c>
      <c r="G43" s="240" t="s">
        <v>816</v>
      </c>
      <c r="H43" s="226">
        <v>56904</v>
      </c>
      <c r="I43" s="224" t="s">
        <v>817</v>
      </c>
      <c r="J43" s="217" t="s">
        <v>206</v>
      </c>
      <c r="K43" s="14" t="s">
        <v>206</v>
      </c>
      <c r="L43" s="218" t="s">
        <v>818</v>
      </c>
      <c r="M43" s="219"/>
    </row>
    <row r="44" spans="1:13" s="31" customFormat="1" ht="99.75" customHeight="1">
      <c r="A44" s="221" t="s">
        <v>819</v>
      </c>
      <c r="B44" s="153" t="s">
        <v>401</v>
      </c>
      <c r="C44" s="211">
        <v>43556</v>
      </c>
      <c r="D44" s="221" t="s">
        <v>820</v>
      </c>
      <c r="E44" s="222">
        <v>1040002096420</v>
      </c>
      <c r="F44" s="212" t="s">
        <v>821</v>
      </c>
      <c r="G44" s="240" t="s">
        <v>370</v>
      </c>
      <c r="H44" s="226">
        <v>3823200</v>
      </c>
      <c r="I44" s="224" t="s">
        <v>383</v>
      </c>
      <c r="J44" s="217">
        <v>1</v>
      </c>
      <c r="K44" s="14" t="s">
        <v>206</v>
      </c>
      <c r="L44" s="218"/>
      <c r="M44" s="219"/>
    </row>
    <row r="45" spans="1:13" s="31" customFormat="1" ht="99.75" customHeight="1">
      <c r="A45" s="221" t="s">
        <v>822</v>
      </c>
      <c r="B45" s="153" t="s">
        <v>401</v>
      </c>
      <c r="C45" s="211">
        <v>43556</v>
      </c>
      <c r="D45" s="221" t="s">
        <v>820</v>
      </c>
      <c r="E45" s="222">
        <v>1040002096420</v>
      </c>
      <c r="F45" s="212" t="s">
        <v>821</v>
      </c>
      <c r="G45" s="240" t="s">
        <v>370</v>
      </c>
      <c r="H45" s="226">
        <v>3888000</v>
      </c>
      <c r="I45" s="224" t="s">
        <v>383</v>
      </c>
      <c r="J45" s="217">
        <v>1</v>
      </c>
      <c r="K45" s="14" t="s">
        <v>206</v>
      </c>
      <c r="L45" s="161"/>
      <c r="M45" s="219"/>
    </row>
    <row r="46" spans="1:13" s="31" customFormat="1" ht="99.75" customHeight="1">
      <c r="A46" s="221" t="s">
        <v>823</v>
      </c>
      <c r="B46" s="153" t="s">
        <v>509</v>
      </c>
      <c r="C46" s="211">
        <v>43556</v>
      </c>
      <c r="D46" s="221" t="s">
        <v>824</v>
      </c>
      <c r="E46" s="222">
        <v>8010801004554</v>
      </c>
      <c r="F46" s="212" t="s">
        <v>825</v>
      </c>
      <c r="G46" s="240">
        <v>2305800</v>
      </c>
      <c r="H46" s="226" t="s">
        <v>826</v>
      </c>
      <c r="I46" s="224">
        <v>1</v>
      </c>
      <c r="J46" s="217" t="s">
        <v>383</v>
      </c>
      <c r="K46" s="14" t="s">
        <v>206</v>
      </c>
      <c r="L46" s="218" t="s">
        <v>827</v>
      </c>
      <c r="M46" s="219"/>
    </row>
    <row r="47" spans="1:13" s="31" customFormat="1" ht="99.75" customHeight="1">
      <c r="A47" s="221" t="s">
        <v>828</v>
      </c>
      <c r="B47" s="153" t="s">
        <v>401</v>
      </c>
      <c r="C47" s="211">
        <v>43556</v>
      </c>
      <c r="D47" s="221" t="s">
        <v>829</v>
      </c>
      <c r="E47" s="222">
        <v>4030001006097</v>
      </c>
      <c r="F47" s="212" t="s">
        <v>757</v>
      </c>
      <c r="G47" s="240" t="s">
        <v>370</v>
      </c>
      <c r="H47" s="226">
        <v>1428840</v>
      </c>
      <c r="I47" s="224" t="s">
        <v>383</v>
      </c>
      <c r="J47" s="217">
        <v>1</v>
      </c>
      <c r="K47" s="14" t="s">
        <v>206</v>
      </c>
      <c r="L47" s="218"/>
      <c r="M47" s="219"/>
    </row>
    <row r="48" spans="1:13" s="31" customFormat="1" ht="99.75" customHeight="1">
      <c r="A48" s="153" t="s">
        <v>830</v>
      </c>
      <c r="B48" s="153" t="s">
        <v>401</v>
      </c>
      <c r="C48" s="211">
        <v>43556</v>
      </c>
      <c r="D48" s="153" t="s">
        <v>831</v>
      </c>
      <c r="E48" s="241">
        <v>3010401016070</v>
      </c>
      <c r="F48" s="212" t="s">
        <v>757</v>
      </c>
      <c r="G48" s="240" t="s">
        <v>370</v>
      </c>
      <c r="H48" s="226">
        <v>12312000</v>
      </c>
      <c r="I48" s="224" t="s">
        <v>383</v>
      </c>
      <c r="J48" s="217">
        <v>1</v>
      </c>
      <c r="K48" s="14" t="s">
        <v>206</v>
      </c>
      <c r="L48" s="242"/>
      <c r="M48" s="219"/>
    </row>
    <row r="49" spans="1:13" s="31" customFormat="1" ht="99.75" customHeight="1">
      <c r="A49" s="153" t="s">
        <v>832</v>
      </c>
      <c r="B49" s="153" t="s">
        <v>406</v>
      </c>
      <c r="C49" s="211">
        <v>43556</v>
      </c>
      <c r="D49" s="153" t="s">
        <v>833</v>
      </c>
      <c r="E49" s="241" t="s">
        <v>294</v>
      </c>
      <c r="F49" s="212" t="s">
        <v>834</v>
      </c>
      <c r="G49" s="240">
        <v>1980000</v>
      </c>
      <c r="H49" s="226">
        <v>1980000</v>
      </c>
      <c r="I49" s="224">
        <v>1</v>
      </c>
      <c r="J49" s="217" t="s">
        <v>294</v>
      </c>
      <c r="K49" s="14" t="s">
        <v>206</v>
      </c>
      <c r="L49" s="243"/>
      <c r="M49" s="219"/>
    </row>
    <row r="50" spans="1:13" s="31" customFormat="1" ht="94.5">
      <c r="A50" s="153" t="s">
        <v>835</v>
      </c>
      <c r="B50" s="153" t="s">
        <v>406</v>
      </c>
      <c r="C50" s="211">
        <v>43556</v>
      </c>
      <c r="D50" s="153" t="s">
        <v>836</v>
      </c>
      <c r="E50" s="241" t="s">
        <v>627</v>
      </c>
      <c r="F50" s="212" t="s">
        <v>757</v>
      </c>
      <c r="G50" s="240">
        <v>156156420</v>
      </c>
      <c r="H50" s="226">
        <v>156156420</v>
      </c>
      <c r="I50" s="224">
        <v>1</v>
      </c>
      <c r="J50" s="217">
        <v>1</v>
      </c>
      <c r="K50" s="14" t="s">
        <v>206</v>
      </c>
      <c r="L50" s="243"/>
      <c r="M50" s="219"/>
    </row>
    <row r="51" spans="1:13" s="31" customFormat="1" ht="99.75" customHeight="1">
      <c r="A51" s="153" t="s">
        <v>837</v>
      </c>
      <c r="B51" s="153" t="s">
        <v>838</v>
      </c>
      <c r="C51" s="211">
        <v>43556</v>
      </c>
      <c r="D51" s="153" t="s">
        <v>556</v>
      </c>
      <c r="E51" s="241">
        <v>3040001043090</v>
      </c>
      <c r="F51" s="212" t="s">
        <v>839</v>
      </c>
      <c r="G51" s="240" t="s">
        <v>840</v>
      </c>
      <c r="H51" s="226">
        <v>10941101</v>
      </c>
      <c r="I51" s="224" t="s">
        <v>841</v>
      </c>
      <c r="J51" s="217" t="s">
        <v>383</v>
      </c>
      <c r="K51" s="14" t="s">
        <v>206</v>
      </c>
      <c r="L51" s="242" t="s">
        <v>842</v>
      </c>
      <c r="M51" s="219"/>
    </row>
    <row r="52" spans="1:13" s="31" customFormat="1" ht="99.75" customHeight="1">
      <c r="A52" s="153" t="s">
        <v>843</v>
      </c>
      <c r="B52" s="153" t="s">
        <v>838</v>
      </c>
      <c r="C52" s="211">
        <v>43556</v>
      </c>
      <c r="D52" s="153" t="s">
        <v>556</v>
      </c>
      <c r="E52" s="241">
        <v>3040001043090</v>
      </c>
      <c r="F52" s="212" t="s">
        <v>839</v>
      </c>
      <c r="G52" s="235" t="s">
        <v>844</v>
      </c>
      <c r="H52" s="226" t="s">
        <v>845</v>
      </c>
      <c r="I52" s="224" t="s">
        <v>841</v>
      </c>
      <c r="J52" s="217" t="s">
        <v>558</v>
      </c>
      <c r="K52" s="14" t="s">
        <v>206</v>
      </c>
      <c r="L52" s="242" t="s">
        <v>846</v>
      </c>
      <c r="M52" s="219"/>
    </row>
    <row r="53" spans="1:13" s="31" customFormat="1" ht="99.75" customHeight="1">
      <c r="A53" s="153" t="s">
        <v>847</v>
      </c>
      <c r="B53" s="153" t="s">
        <v>561</v>
      </c>
      <c r="C53" s="211">
        <v>43556</v>
      </c>
      <c r="D53" s="153" t="s">
        <v>363</v>
      </c>
      <c r="E53" s="241">
        <v>90400010446455</v>
      </c>
      <c r="F53" s="212" t="s">
        <v>848</v>
      </c>
      <c r="G53" s="235">
        <v>6643570</v>
      </c>
      <c r="H53" s="226">
        <v>6643570</v>
      </c>
      <c r="I53" s="224">
        <v>1</v>
      </c>
      <c r="J53" s="217" t="s">
        <v>558</v>
      </c>
      <c r="K53" s="14" t="s">
        <v>206</v>
      </c>
      <c r="L53" s="242"/>
      <c r="M53" s="219"/>
    </row>
    <row r="54" spans="1:13" s="31" customFormat="1" ht="99.75" customHeight="1">
      <c r="A54" s="153" t="s">
        <v>849</v>
      </c>
      <c r="B54" s="153" t="s">
        <v>838</v>
      </c>
      <c r="C54" s="211">
        <v>43556</v>
      </c>
      <c r="D54" s="153" t="s">
        <v>562</v>
      </c>
      <c r="E54" s="241">
        <v>3040001043108</v>
      </c>
      <c r="F54" s="212" t="s">
        <v>839</v>
      </c>
      <c r="G54" s="235" t="s">
        <v>956</v>
      </c>
      <c r="H54" s="226">
        <v>6096823</v>
      </c>
      <c r="I54" s="224" t="s">
        <v>841</v>
      </c>
      <c r="J54" s="217" t="s">
        <v>206</v>
      </c>
      <c r="K54" s="14" t="s">
        <v>206</v>
      </c>
      <c r="L54" s="242" t="s">
        <v>957</v>
      </c>
      <c r="M54" s="219"/>
    </row>
    <row r="55" spans="1:13" s="209" customFormat="1" ht="99.75" customHeight="1">
      <c r="A55" s="199" t="s">
        <v>850</v>
      </c>
      <c r="B55" s="147" t="s">
        <v>838</v>
      </c>
      <c r="C55" s="186">
        <v>43556</v>
      </c>
      <c r="D55" s="199" t="s">
        <v>851</v>
      </c>
      <c r="E55" s="200">
        <v>7040001042741</v>
      </c>
      <c r="F55" s="201" t="s">
        <v>839</v>
      </c>
      <c r="G55" s="202" t="s">
        <v>852</v>
      </c>
      <c r="H55" s="203">
        <v>4711229</v>
      </c>
      <c r="I55" s="204" t="s">
        <v>841</v>
      </c>
      <c r="J55" s="205" t="s">
        <v>206</v>
      </c>
      <c r="K55" s="14" t="s">
        <v>206</v>
      </c>
      <c r="L55" s="207" t="s">
        <v>853</v>
      </c>
      <c r="M55" s="208"/>
    </row>
    <row r="56" spans="1:13" s="31" customFormat="1" ht="99.75" customHeight="1">
      <c r="A56" s="210" t="s">
        <v>854</v>
      </c>
      <c r="B56" s="71" t="s">
        <v>838</v>
      </c>
      <c r="C56" s="211">
        <v>43556</v>
      </c>
      <c r="D56" s="212" t="s">
        <v>562</v>
      </c>
      <c r="E56" s="213">
        <v>3040001043108</v>
      </c>
      <c r="F56" s="212" t="s">
        <v>839</v>
      </c>
      <c r="G56" s="214" t="s">
        <v>855</v>
      </c>
      <c r="H56" s="215">
        <v>16124645</v>
      </c>
      <c r="I56" s="216" t="s">
        <v>841</v>
      </c>
      <c r="J56" s="217" t="s">
        <v>206</v>
      </c>
      <c r="K56" s="14" t="s">
        <v>206</v>
      </c>
      <c r="L56" s="218" t="s">
        <v>856</v>
      </c>
      <c r="M56" s="219"/>
    </row>
    <row r="57" spans="1:13" s="31" customFormat="1" ht="99.75" customHeight="1">
      <c r="A57" s="220" t="s">
        <v>857</v>
      </c>
      <c r="B57" s="153" t="s">
        <v>561</v>
      </c>
      <c r="C57" s="154">
        <v>43556</v>
      </c>
      <c r="D57" s="221" t="s">
        <v>363</v>
      </c>
      <c r="E57" s="222">
        <v>90400010446455</v>
      </c>
      <c r="F57" s="212" t="s">
        <v>858</v>
      </c>
      <c r="G57" s="215">
        <v>122103906</v>
      </c>
      <c r="H57" s="223">
        <v>122103906</v>
      </c>
      <c r="I57" s="224">
        <v>1</v>
      </c>
      <c r="J57" s="217" t="s">
        <v>206</v>
      </c>
      <c r="K57" s="14" t="s">
        <v>206</v>
      </c>
      <c r="L57" s="218" t="s">
        <v>859</v>
      </c>
      <c r="M57" s="219"/>
    </row>
    <row r="58" spans="1:13" s="31" customFormat="1" ht="99.75" customHeight="1">
      <c r="A58" s="220" t="s">
        <v>860</v>
      </c>
      <c r="B58" s="153" t="s">
        <v>861</v>
      </c>
      <c r="C58" s="211">
        <v>43556</v>
      </c>
      <c r="D58" s="221" t="s">
        <v>862</v>
      </c>
      <c r="E58" s="222">
        <v>3040001044774</v>
      </c>
      <c r="F58" s="212" t="s">
        <v>839</v>
      </c>
      <c r="G58" s="225" t="s">
        <v>863</v>
      </c>
      <c r="H58" s="226">
        <v>3266578</v>
      </c>
      <c r="I58" s="224" t="s">
        <v>841</v>
      </c>
      <c r="J58" s="217" t="s">
        <v>206</v>
      </c>
      <c r="K58" s="14" t="s">
        <v>206</v>
      </c>
      <c r="L58" s="218" t="s">
        <v>864</v>
      </c>
      <c r="M58" s="219"/>
    </row>
    <row r="59" spans="1:13" s="31" customFormat="1" ht="99.75" customHeight="1">
      <c r="A59" s="221" t="s">
        <v>865</v>
      </c>
      <c r="B59" s="153" t="s">
        <v>838</v>
      </c>
      <c r="C59" s="244">
        <v>43556</v>
      </c>
      <c r="D59" s="221" t="s">
        <v>562</v>
      </c>
      <c r="E59" s="222">
        <v>3040001043108</v>
      </c>
      <c r="F59" s="212" t="s">
        <v>839</v>
      </c>
      <c r="G59" s="225" t="s">
        <v>866</v>
      </c>
      <c r="H59" s="226" t="s">
        <v>867</v>
      </c>
      <c r="I59" s="224" t="s">
        <v>841</v>
      </c>
      <c r="J59" s="217" t="s">
        <v>206</v>
      </c>
      <c r="K59" s="14" t="s">
        <v>206</v>
      </c>
      <c r="L59" s="218" t="s">
        <v>868</v>
      </c>
      <c r="M59" s="219"/>
    </row>
    <row r="60" spans="1:13" s="31" customFormat="1" ht="99.75" customHeight="1">
      <c r="A60" s="221" t="s">
        <v>869</v>
      </c>
      <c r="B60" s="153" t="s">
        <v>838</v>
      </c>
      <c r="C60" s="244">
        <v>43556</v>
      </c>
      <c r="D60" s="221" t="s">
        <v>556</v>
      </c>
      <c r="E60" s="222">
        <v>3040001043090</v>
      </c>
      <c r="F60" s="212" t="s">
        <v>839</v>
      </c>
      <c r="G60" s="225" t="s">
        <v>870</v>
      </c>
      <c r="H60" s="226" t="s">
        <v>871</v>
      </c>
      <c r="I60" s="224" t="s">
        <v>841</v>
      </c>
      <c r="J60" s="217" t="s">
        <v>206</v>
      </c>
      <c r="K60" s="14" t="s">
        <v>206</v>
      </c>
      <c r="L60" s="218" t="s">
        <v>872</v>
      </c>
      <c r="M60" s="219"/>
    </row>
    <row r="61" spans="1:13" s="31" customFormat="1" ht="99.75" customHeight="1">
      <c r="A61" s="221" t="s">
        <v>873</v>
      </c>
      <c r="B61" s="153" t="s">
        <v>838</v>
      </c>
      <c r="C61" s="244">
        <v>43556</v>
      </c>
      <c r="D61" s="221" t="s">
        <v>874</v>
      </c>
      <c r="E61" s="222">
        <v>9040001001373</v>
      </c>
      <c r="F61" s="212" t="s">
        <v>839</v>
      </c>
      <c r="G61" s="225" t="s">
        <v>875</v>
      </c>
      <c r="H61" s="226" t="s">
        <v>876</v>
      </c>
      <c r="I61" s="224" t="s">
        <v>841</v>
      </c>
      <c r="J61" s="217" t="s">
        <v>206</v>
      </c>
      <c r="K61" s="14" t="s">
        <v>206</v>
      </c>
      <c r="L61" s="218" t="s">
        <v>877</v>
      </c>
      <c r="M61" s="219"/>
    </row>
    <row r="62" spans="1:13" s="31" customFormat="1" ht="99.75" customHeight="1">
      <c r="A62" s="221" t="s">
        <v>878</v>
      </c>
      <c r="B62" s="153" t="s">
        <v>838</v>
      </c>
      <c r="C62" s="244">
        <v>43556</v>
      </c>
      <c r="D62" s="221" t="s">
        <v>879</v>
      </c>
      <c r="E62" s="222">
        <v>8040001043086</v>
      </c>
      <c r="F62" s="212" t="s">
        <v>880</v>
      </c>
      <c r="G62" s="225" t="s">
        <v>881</v>
      </c>
      <c r="H62" s="226" t="s">
        <v>882</v>
      </c>
      <c r="I62" s="224" t="s">
        <v>841</v>
      </c>
      <c r="J62" s="217" t="s">
        <v>206</v>
      </c>
      <c r="K62" s="14" t="s">
        <v>206</v>
      </c>
      <c r="L62" s="218" t="s">
        <v>883</v>
      </c>
      <c r="M62" s="219"/>
    </row>
    <row r="63" spans="1:13" s="31" customFormat="1" ht="99.75" customHeight="1">
      <c r="A63" s="221" t="s">
        <v>884</v>
      </c>
      <c r="B63" s="153" t="s">
        <v>561</v>
      </c>
      <c r="C63" s="154">
        <v>43556</v>
      </c>
      <c r="D63" s="221" t="s">
        <v>363</v>
      </c>
      <c r="E63" s="228">
        <v>90400010446455</v>
      </c>
      <c r="F63" s="212" t="s">
        <v>839</v>
      </c>
      <c r="G63" s="225">
        <v>3282039</v>
      </c>
      <c r="H63" s="226">
        <v>3282039</v>
      </c>
      <c r="I63" s="224">
        <v>1</v>
      </c>
      <c r="J63" s="217" t="s">
        <v>206</v>
      </c>
      <c r="K63" s="14" t="s">
        <v>206</v>
      </c>
      <c r="L63" s="218"/>
      <c r="M63" s="219"/>
    </row>
    <row r="64" spans="1:13" s="31" customFormat="1" ht="99.75" customHeight="1">
      <c r="A64" s="229" t="s">
        <v>885</v>
      </c>
      <c r="B64" s="161" t="s">
        <v>886</v>
      </c>
      <c r="C64" s="154">
        <v>43556</v>
      </c>
      <c r="D64" s="161" t="s">
        <v>879</v>
      </c>
      <c r="E64" s="228">
        <v>8040001043086</v>
      </c>
      <c r="F64" s="161" t="s">
        <v>880</v>
      </c>
      <c r="G64" s="230" t="s">
        <v>887</v>
      </c>
      <c r="H64" s="245" t="s">
        <v>882</v>
      </c>
      <c r="I64" s="224" t="s">
        <v>841</v>
      </c>
      <c r="J64" s="217" t="s">
        <v>206</v>
      </c>
      <c r="K64" s="14" t="s">
        <v>206</v>
      </c>
      <c r="L64" s="182" t="s">
        <v>888</v>
      </c>
      <c r="M64" s="219"/>
    </row>
    <row r="65" spans="1:13" s="31" customFormat="1" ht="99.75" customHeight="1">
      <c r="A65" s="229" t="s">
        <v>889</v>
      </c>
      <c r="B65" s="161" t="s">
        <v>549</v>
      </c>
      <c r="C65" s="154">
        <v>43556</v>
      </c>
      <c r="D65" s="161" t="s">
        <v>890</v>
      </c>
      <c r="E65" s="228">
        <v>9010001075825</v>
      </c>
      <c r="F65" s="161" t="s">
        <v>891</v>
      </c>
      <c r="G65" s="230" t="s">
        <v>892</v>
      </c>
      <c r="H65" s="223">
        <v>3271602</v>
      </c>
      <c r="I65" s="224" t="s">
        <v>893</v>
      </c>
      <c r="J65" s="217">
        <v>1</v>
      </c>
      <c r="K65" s="14" t="s">
        <v>206</v>
      </c>
      <c r="L65" s="182" t="s">
        <v>894</v>
      </c>
      <c r="M65" s="219"/>
    </row>
    <row r="66" spans="1:13" s="31" customFormat="1" ht="99.75" customHeight="1">
      <c r="A66" s="229" t="s">
        <v>895</v>
      </c>
      <c r="B66" s="161" t="s">
        <v>571</v>
      </c>
      <c r="C66" s="154">
        <v>43556</v>
      </c>
      <c r="D66" s="161" t="s">
        <v>896</v>
      </c>
      <c r="E66" s="228">
        <v>8040001045891</v>
      </c>
      <c r="F66" s="161" t="s">
        <v>897</v>
      </c>
      <c r="G66" s="246">
        <v>11016000</v>
      </c>
      <c r="H66" s="245">
        <v>11016000</v>
      </c>
      <c r="I66" s="224">
        <v>1</v>
      </c>
      <c r="J66" s="217">
        <v>1</v>
      </c>
      <c r="K66" s="14" t="s">
        <v>206</v>
      </c>
      <c r="L66" s="182"/>
      <c r="M66" s="219"/>
    </row>
    <row r="67" spans="1:13" s="31" customFormat="1" ht="99.75" customHeight="1">
      <c r="A67" s="229" t="s">
        <v>898</v>
      </c>
      <c r="B67" s="161" t="s">
        <v>571</v>
      </c>
      <c r="C67" s="154">
        <v>43556</v>
      </c>
      <c r="D67" s="161" t="s">
        <v>899</v>
      </c>
      <c r="E67" s="228">
        <v>9040001042822</v>
      </c>
      <c r="F67" s="161" t="s">
        <v>897</v>
      </c>
      <c r="G67" s="246">
        <v>3672086</v>
      </c>
      <c r="H67" s="223">
        <v>3672086</v>
      </c>
      <c r="I67" s="224">
        <v>1</v>
      </c>
      <c r="J67" s="217">
        <v>1</v>
      </c>
      <c r="K67" s="14" t="s">
        <v>206</v>
      </c>
      <c r="L67" s="182"/>
      <c r="M67" s="219"/>
    </row>
    <row r="68" spans="1:13" s="31" customFormat="1" ht="99.75" customHeight="1">
      <c r="A68" s="232" t="s">
        <v>900</v>
      </c>
      <c r="B68" s="161" t="s">
        <v>571</v>
      </c>
      <c r="C68" s="154">
        <v>43556</v>
      </c>
      <c r="D68" s="161" t="s">
        <v>901</v>
      </c>
      <c r="E68" s="228">
        <v>9040001044645</v>
      </c>
      <c r="F68" s="229" t="s">
        <v>902</v>
      </c>
      <c r="G68" s="230">
        <v>639699898</v>
      </c>
      <c r="H68" s="272" t="s">
        <v>903</v>
      </c>
      <c r="I68" s="224">
        <v>1</v>
      </c>
      <c r="J68" s="217" t="s">
        <v>206</v>
      </c>
      <c r="K68" s="14" t="s">
        <v>206</v>
      </c>
      <c r="L68" s="234" t="s">
        <v>904</v>
      </c>
      <c r="M68" s="219"/>
    </row>
    <row r="69" spans="1:13" s="31" customFormat="1" ht="99.75" customHeight="1">
      <c r="A69" s="161" t="s">
        <v>905</v>
      </c>
      <c r="B69" s="161" t="s">
        <v>571</v>
      </c>
      <c r="C69" s="154">
        <v>43556</v>
      </c>
      <c r="D69" s="161" t="s">
        <v>906</v>
      </c>
      <c r="E69" s="228">
        <v>9040001044645</v>
      </c>
      <c r="F69" s="229" t="s">
        <v>902</v>
      </c>
      <c r="G69" s="235">
        <v>49834494</v>
      </c>
      <c r="H69" s="271" t="s">
        <v>907</v>
      </c>
      <c r="I69" s="224">
        <v>1</v>
      </c>
      <c r="J69" s="217" t="s">
        <v>206</v>
      </c>
      <c r="K69" s="14" t="s">
        <v>206</v>
      </c>
      <c r="L69" s="182" t="s">
        <v>908</v>
      </c>
      <c r="M69" s="219"/>
    </row>
    <row r="70" spans="1:13" s="31" customFormat="1" ht="99.75" customHeight="1">
      <c r="A70" s="161" t="s">
        <v>909</v>
      </c>
      <c r="B70" s="161" t="s">
        <v>571</v>
      </c>
      <c r="C70" s="154">
        <v>43556</v>
      </c>
      <c r="D70" s="161" t="s">
        <v>906</v>
      </c>
      <c r="E70" s="228">
        <v>9040001044645</v>
      </c>
      <c r="F70" s="229" t="s">
        <v>902</v>
      </c>
      <c r="G70" s="235">
        <v>14194747</v>
      </c>
      <c r="H70" s="223">
        <v>14194747</v>
      </c>
      <c r="I70" s="224">
        <v>1</v>
      </c>
      <c r="J70" s="217" t="s">
        <v>206</v>
      </c>
      <c r="K70" s="14" t="s">
        <v>206</v>
      </c>
      <c r="L70" s="182" t="s">
        <v>910</v>
      </c>
      <c r="M70" s="219"/>
    </row>
    <row r="71" spans="1:13" s="31" customFormat="1" ht="99.75" customHeight="1">
      <c r="A71" s="161" t="s">
        <v>911</v>
      </c>
      <c r="B71" s="161" t="s">
        <v>571</v>
      </c>
      <c r="C71" s="154">
        <v>43556</v>
      </c>
      <c r="D71" s="161" t="s">
        <v>906</v>
      </c>
      <c r="E71" s="228">
        <v>9040001044645</v>
      </c>
      <c r="F71" s="229" t="s">
        <v>902</v>
      </c>
      <c r="G71" s="223">
        <v>109999608</v>
      </c>
      <c r="H71" s="223">
        <v>109999608</v>
      </c>
      <c r="I71" s="224">
        <v>1</v>
      </c>
      <c r="J71" s="217" t="s">
        <v>206</v>
      </c>
      <c r="K71" s="14" t="s">
        <v>206</v>
      </c>
      <c r="L71" s="182"/>
      <c r="M71" s="219"/>
    </row>
    <row r="72" spans="1:13" s="31" customFormat="1" ht="99.75" customHeight="1">
      <c r="A72" s="161" t="s">
        <v>912</v>
      </c>
      <c r="B72" s="161" t="s">
        <v>571</v>
      </c>
      <c r="C72" s="154">
        <v>43556</v>
      </c>
      <c r="D72" s="161" t="s">
        <v>906</v>
      </c>
      <c r="E72" s="228">
        <v>9040001044645</v>
      </c>
      <c r="F72" s="229" t="s">
        <v>902</v>
      </c>
      <c r="G72" s="223">
        <v>1492056</v>
      </c>
      <c r="H72" s="223">
        <v>1492056</v>
      </c>
      <c r="I72" s="224">
        <v>1</v>
      </c>
      <c r="J72" s="217" t="s">
        <v>206</v>
      </c>
      <c r="K72" s="14" t="s">
        <v>206</v>
      </c>
      <c r="L72" s="182"/>
      <c r="M72" s="219"/>
    </row>
    <row r="73" spans="1:13" s="31" customFormat="1" ht="99.75" customHeight="1">
      <c r="A73" s="229" t="s">
        <v>913</v>
      </c>
      <c r="B73" s="161" t="s">
        <v>914</v>
      </c>
      <c r="C73" s="154">
        <v>43556</v>
      </c>
      <c r="D73" s="161" t="s">
        <v>906</v>
      </c>
      <c r="E73" s="228">
        <v>9040001044645</v>
      </c>
      <c r="F73" s="229" t="s">
        <v>902</v>
      </c>
      <c r="G73" s="214" t="s">
        <v>915</v>
      </c>
      <c r="H73" s="223">
        <v>13476509</v>
      </c>
      <c r="I73" s="224" t="s">
        <v>916</v>
      </c>
      <c r="J73" s="217" t="s">
        <v>206</v>
      </c>
      <c r="K73" s="14" t="s">
        <v>206</v>
      </c>
      <c r="L73" s="182" t="s">
        <v>917</v>
      </c>
      <c r="M73" s="219"/>
    </row>
    <row r="74" spans="1:13" s="31" customFormat="1" ht="99.75" customHeight="1">
      <c r="A74" s="229" t="s">
        <v>918</v>
      </c>
      <c r="B74" s="161" t="s">
        <v>571</v>
      </c>
      <c r="C74" s="154">
        <v>43556</v>
      </c>
      <c r="D74" s="161" t="s">
        <v>743</v>
      </c>
      <c r="E74" s="228">
        <v>5040001008612</v>
      </c>
      <c r="F74" s="229" t="s">
        <v>902</v>
      </c>
      <c r="G74" s="235">
        <v>2845488</v>
      </c>
      <c r="H74" s="223">
        <v>2845488</v>
      </c>
      <c r="I74" s="224">
        <v>1</v>
      </c>
      <c r="J74" s="217" t="s">
        <v>206</v>
      </c>
      <c r="K74" s="14" t="s">
        <v>206</v>
      </c>
      <c r="L74" s="182"/>
      <c r="M74" s="219"/>
    </row>
    <row r="75" spans="1:13" s="31" customFormat="1" ht="99.75" customHeight="1">
      <c r="A75" s="229" t="s">
        <v>919</v>
      </c>
      <c r="B75" s="161" t="s">
        <v>571</v>
      </c>
      <c r="C75" s="154">
        <v>43556</v>
      </c>
      <c r="D75" s="161" t="s">
        <v>920</v>
      </c>
      <c r="E75" s="228">
        <v>4010001034562</v>
      </c>
      <c r="F75" s="229" t="s">
        <v>902</v>
      </c>
      <c r="G75" s="235">
        <v>1317336</v>
      </c>
      <c r="H75" s="223">
        <v>1317336</v>
      </c>
      <c r="I75" s="224">
        <v>1</v>
      </c>
      <c r="J75" s="217" t="s">
        <v>206</v>
      </c>
      <c r="K75" s="14" t="s">
        <v>206</v>
      </c>
      <c r="L75" s="182"/>
      <c r="M75" s="219"/>
    </row>
    <row r="76" spans="1:13" s="31" customFormat="1" ht="99.75" customHeight="1">
      <c r="A76" s="229" t="s">
        <v>921</v>
      </c>
      <c r="B76" s="161" t="s">
        <v>914</v>
      </c>
      <c r="C76" s="154">
        <v>43595</v>
      </c>
      <c r="D76" s="161" t="s">
        <v>922</v>
      </c>
      <c r="E76" s="228">
        <v>2010401053420</v>
      </c>
      <c r="F76" s="161" t="s">
        <v>923</v>
      </c>
      <c r="G76" s="235" t="s">
        <v>924</v>
      </c>
      <c r="H76" s="223">
        <v>76135978</v>
      </c>
      <c r="I76" s="224" t="s">
        <v>841</v>
      </c>
      <c r="J76" s="217" t="s">
        <v>206</v>
      </c>
      <c r="K76" s="14" t="s">
        <v>206</v>
      </c>
      <c r="L76" s="182" t="s">
        <v>925</v>
      </c>
      <c r="M76" s="219"/>
    </row>
    <row r="77" spans="1:13" s="31" customFormat="1" ht="99.75" customHeight="1">
      <c r="A77" s="229" t="s">
        <v>926</v>
      </c>
      <c r="B77" s="161" t="s">
        <v>657</v>
      </c>
      <c r="C77" s="154">
        <v>43602</v>
      </c>
      <c r="D77" s="161" t="s">
        <v>927</v>
      </c>
      <c r="E77" s="228">
        <v>5010005007398</v>
      </c>
      <c r="F77" s="161" t="s">
        <v>923</v>
      </c>
      <c r="G77" s="235">
        <v>2646000</v>
      </c>
      <c r="H77" s="247" t="s">
        <v>928</v>
      </c>
      <c r="I77" s="224">
        <v>1</v>
      </c>
      <c r="J77" s="217" t="s">
        <v>206</v>
      </c>
      <c r="K77" s="14" t="s">
        <v>206</v>
      </c>
      <c r="L77" s="182" t="s">
        <v>929</v>
      </c>
      <c r="M77" s="219"/>
    </row>
    <row r="78" spans="1:13" s="31" customFormat="1" ht="99.75" customHeight="1">
      <c r="A78" s="229" t="s">
        <v>930</v>
      </c>
      <c r="B78" s="161" t="s">
        <v>401</v>
      </c>
      <c r="C78" s="154">
        <v>43609</v>
      </c>
      <c r="D78" s="161" t="s">
        <v>931</v>
      </c>
      <c r="E78" s="228">
        <v>6120001140538</v>
      </c>
      <c r="F78" s="161" t="s">
        <v>923</v>
      </c>
      <c r="G78" s="235" t="s">
        <v>370</v>
      </c>
      <c r="H78" s="223">
        <v>1123808</v>
      </c>
      <c r="I78" s="224" t="s">
        <v>558</v>
      </c>
      <c r="J78" s="217" t="s">
        <v>206</v>
      </c>
      <c r="K78" s="14" t="s">
        <v>206</v>
      </c>
      <c r="L78" s="182"/>
      <c r="M78" s="219"/>
    </row>
    <row r="79" spans="1:13" s="31" customFormat="1" ht="99.75" customHeight="1">
      <c r="A79" s="229" t="s">
        <v>932</v>
      </c>
      <c r="B79" s="161" t="s">
        <v>680</v>
      </c>
      <c r="C79" s="154">
        <v>43635</v>
      </c>
      <c r="D79" s="161" t="s">
        <v>933</v>
      </c>
      <c r="E79" s="228">
        <v>7010001064648</v>
      </c>
      <c r="F79" s="161" t="s">
        <v>923</v>
      </c>
      <c r="G79" s="235">
        <v>36263681</v>
      </c>
      <c r="H79" s="223">
        <v>36223770</v>
      </c>
      <c r="I79" s="224">
        <v>0.998</v>
      </c>
      <c r="J79" s="217">
        <v>1</v>
      </c>
      <c r="K79" s="14" t="s">
        <v>206</v>
      </c>
      <c r="L79" s="182"/>
      <c r="M79" s="219"/>
    </row>
    <row r="80" spans="1:13" s="31" customFormat="1" ht="99.75" customHeight="1">
      <c r="A80" s="229" t="s">
        <v>934</v>
      </c>
      <c r="B80" s="161" t="s">
        <v>657</v>
      </c>
      <c r="C80" s="154">
        <v>43637</v>
      </c>
      <c r="D80" s="161" t="s">
        <v>935</v>
      </c>
      <c r="E80" s="228">
        <v>5700150015680</v>
      </c>
      <c r="F80" s="161" t="s">
        <v>923</v>
      </c>
      <c r="G80" s="235">
        <v>37107360</v>
      </c>
      <c r="H80" s="223">
        <v>37107360</v>
      </c>
      <c r="I80" s="224">
        <v>1</v>
      </c>
      <c r="J80" s="217">
        <v>1</v>
      </c>
      <c r="K80" s="14" t="s">
        <v>206</v>
      </c>
      <c r="L80" s="182"/>
      <c r="M80" s="219"/>
    </row>
    <row r="81" spans="1:13" s="31" customFormat="1" ht="99.75" customHeight="1">
      <c r="A81" s="229"/>
      <c r="B81" s="161"/>
      <c r="C81" s="154"/>
      <c r="D81" s="161"/>
      <c r="E81" s="228"/>
      <c r="F81" s="161"/>
      <c r="G81" s="235"/>
      <c r="H81" s="248"/>
      <c r="I81" s="224"/>
      <c r="J81" s="217"/>
      <c r="K81" s="14"/>
      <c r="L81" s="182"/>
      <c r="M81" s="219"/>
    </row>
    <row r="82" spans="1:13" s="31" customFormat="1" ht="99.75" customHeight="1">
      <c r="A82" s="229"/>
      <c r="B82" s="161"/>
      <c r="C82" s="154"/>
      <c r="D82" s="161"/>
      <c r="E82" s="228"/>
      <c r="F82" s="229"/>
      <c r="G82" s="235"/>
      <c r="H82" s="223"/>
      <c r="I82" s="224"/>
      <c r="J82" s="217"/>
      <c r="K82" s="14"/>
      <c r="L82" s="182"/>
      <c r="M82" s="219"/>
    </row>
    <row r="83" spans="1:13" s="31" customFormat="1" ht="99.75" customHeight="1">
      <c r="A83" s="229"/>
      <c r="B83" s="161"/>
      <c r="C83" s="154"/>
      <c r="D83" s="161"/>
      <c r="E83" s="228"/>
      <c r="F83" s="161"/>
      <c r="G83" s="235"/>
      <c r="H83" s="248"/>
      <c r="I83" s="224"/>
      <c r="J83" s="217"/>
      <c r="K83" s="14"/>
      <c r="L83" s="182"/>
      <c r="M83" s="219"/>
    </row>
    <row r="84" spans="1:13" s="31" customFormat="1" ht="99.75" customHeight="1">
      <c r="A84" s="229"/>
      <c r="B84" s="161"/>
      <c r="C84" s="154"/>
      <c r="D84" s="161"/>
      <c r="E84" s="228"/>
      <c r="F84" s="229"/>
      <c r="G84" s="235"/>
      <c r="H84" s="223"/>
      <c r="I84" s="224"/>
      <c r="J84" s="217"/>
      <c r="K84" s="14"/>
      <c r="L84" s="182"/>
      <c r="M84" s="219"/>
    </row>
    <row r="85" spans="1:13" s="31" customFormat="1" ht="99.75" customHeight="1">
      <c r="A85" s="161"/>
      <c r="B85" s="161"/>
      <c r="C85" s="154"/>
      <c r="D85" s="161"/>
      <c r="E85" s="228"/>
      <c r="F85" s="229"/>
      <c r="G85" s="235"/>
      <c r="H85" s="223"/>
      <c r="I85" s="224"/>
      <c r="J85" s="217"/>
      <c r="K85" s="14"/>
      <c r="L85" s="182"/>
      <c r="M85" s="219"/>
    </row>
    <row r="86" spans="1:13" s="31" customFormat="1" ht="99.75" customHeight="1">
      <c r="A86" s="161"/>
      <c r="B86" s="161"/>
      <c r="C86" s="154"/>
      <c r="D86" s="161"/>
      <c r="E86" s="228"/>
      <c r="F86" s="161"/>
      <c r="G86" s="235"/>
      <c r="H86" s="223"/>
      <c r="I86" s="224"/>
      <c r="J86" s="217"/>
      <c r="K86" s="14"/>
      <c r="L86" s="182"/>
      <c r="M86" s="219"/>
    </row>
    <row r="87" spans="1:13" s="31" customFormat="1" ht="99.75" customHeight="1">
      <c r="A87" s="161"/>
      <c r="B87" s="161"/>
      <c r="C87" s="154"/>
      <c r="D87" s="161"/>
      <c r="E87" s="228"/>
      <c r="F87" s="229"/>
      <c r="G87" s="235"/>
      <c r="H87" s="223"/>
      <c r="I87" s="224"/>
      <c r="J87" s="217"/>
      <c r="K87" s="14"/>
      <c r="L87" s="182"/>
      <c r="M87" s="219"/>
    </row>
  </sheetData>
  <sheetProtection/>
  <mergeCells count="2">
    <mergeCell ref="A2:L2"/>
    <mergeCell ref="F4:L4"/>
  </mergeCells>
  <dataValidations count="2">
    <dataValidation type="date" allowBlank="1" showInputMessage="1" showErrorMessage="1" prompt="平成24年4月1日の形式で入力する。" sqref="C9 C34:C54 C58">
      <formula1>41000</formula1>
      <formula2>41364</formula2>
    </dataValidation>
    <dataValidation allowBlank="1" showInputMessage="1" showErrorMessage="1" promptTitle="入力方法" prompt="半角数字で入力して下さい。" errorTitle="参考" error="半角数字で入力して下さい。" imeMode="halfAlpha" sqref="H6:H7 H9:H14 H34:H56 H58:H63"/>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0" r:id="rId1"/>
  <headerFooter alignWithMargins="0">
    <oddFooter>&amp;C東京-別記様式5（&amp;P/&amp;N）</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1:J105"/>
  <sheetViews>
    <sheetView view="pageBreakPreview" zoomScale="80" zoomScaleNormal="90" zoomScaleSheetLayoutView="80" zoomScalePageLayoutView="0" workbookViewId="0" topLeftCell="A1">
      <selection activeCell="N5" sqref="N5"/>
    </sheetView>
  </sheetViews>
  <sheetFormatPr defaultColWidth="9.00390625" defaultRowHeight="13.5"/>
  <cols>
    <col min="1" max="1" width="39.125" style="140" customWidth="1"/>
    <col min="2" max="2" width="19.125" style="12" customWidth="1"/>
    <col min="3" max="3" width="28.125" style="12" customWidth="1"/>
    <col min="4" max="4" width="18.625" style="12" customWidth="1"/>
    <col min="5" max="5" width="16.625" style="12" customWidth="1"/>
    <col min="6" max="6" width="16.625" style="140" customWidth="1"/>
    <col min="7" max="7" width="16.625" style="18" customWidth="1"/>
    <col min="8" max="8" width="7.625" style="140" customWidth="1"/>
    <col min="9" max="9" width="7.625" style="19" customWidth="1"/>
    <col min="10" max="10" width="54.875" style="20" customWidth="1"/>
    <col min="11" max="16384" width="9.00390625" style="12" customWidth="1"/>
  </cols>
  <sheetData>
    <row r="1" ht="27" customHeight="1">
      <c r="A1" s="12" t="s">
        <v>14</v>
      </c>
    </row>
    <row r="2" spans="1:10" ht="21" customHeight="1">
      <c r="A2" s="306" t="s">
        <v>15</v>
      </c>
      <c r="B2" s="306"/>
      <c r="C2" s="306"/>
      <c r="D2" s="306"/>
      <c r="E2" s="306"/>
      <c r="F2" s="306"/>
      <c r="G2" s="306"/>
      <c r="H2" s="306"/>
      <c r="I2" s="306"/>
      <c r="J2" s="306"/>
    </row>
    <row r="3" spans="1:10" s="21" customFormat="1" ht="21" customHeight="1">
      <c r="A3" s="307" t="s">
        <v>936</v>
      </c>
      <c r="B3" s="307"/>
      <c r="F3" s="305" t="str">
        <f>'[10]東京別記様式 5（随意契約（物品役務等））'!F4:L4</f>
        <v>（審議対象期間　2019年4月1日～2019年6月30日）</v>
      </c>
      <c r="G3" s="305"/>
      <c r="H3" s="305"/>
      <c r="I3" s="305"/>
      <c r="J3" s="305"/>
    </row>
    <row r="4" spans="1:10" s="13" customFormat="1" ht="69" customHeight="1">
      <c r="A4" s="64" t="s">
        <v>16</v>
      </c>
      <c r="B4" s="64" t="s">
        <v>4</v>
      </c>
      <c r="C4" s="64" t="s">
        <v>17</v>
      </c>
      <c r="D4" s="64" t="s">
        <v>61</v>
      </c>
      <c r="E4" s="64" t="s">
        <v>18</v>
      </c>
      <c r="F4" s="64" t="s">
        <v>7</v>
      </c>
      <c r="G4" s="65" t="s">
        <v>2</v>
      </c>
      <c r="H4" s="64" t="s">
        <v>21</v>
      </c>
      <c r="I4" s="66" t="s">
        <v>22</v>
      </c>
      <c r="J4" s="66" t="s">
        <v>0</v>
      </c>
    </row>
    <row r="5" spans="1:10" s="13" customFormat="1" ht="120" customHeight="1">
      <c r="A5" s="249" t="s">
        <v>367</v>
      </c>
      <c r="B5" s="250">
        <v>43556</v>
      </c>
      <c r="C5" s="201" t="s">
        <v>369</v>
      </c>
      <c r="D5" s="251">
        <v>8010001166930</v>
      </c>
      <c r="E5" s="252" t="s">
        <v>66</v>
      </c>
      <c r="F5" s="253" t="s">
        <v>370</v>
      </c>
      <c r="G5" s="253" t="s">
        <v>371</v>
      </c>
      <c r="H5" s="254" t="s">
        <v>65</v>
      </c>
      <c r="I5" s="150">
        <v>1</v>
      </c>
      <c r="J5" s="71" t="s">
        <v>937</v>
      </c>
    </row>
    <row r="6" spans="1:10" s="13" customFormat="1" ht="120" customHeight="1">
      <c r="A6" s="220" t="s">
        <v>381</v>
      </c>
      <c r="B6" s="211">
        <v>43556</v>
      </c>
      <c r="C6" s="221" t="s">
        <v>382</v>
      </c>
      <c r="D6" s="255">
        <v>9020001071492</v>
      </c>
      <c r="E6" s="256" t="s">
        <v>66</v>
      </c>
      <c r="F6" s="214" t="s">
        <v>370</v>
      </c>
      <c r="G6" s="215">
        <v>1836000</v>
      </c>
      <c r="H6" s="257" t="s">
        <v>65</v>
      </c>
      <c r="I6" s="156">
        <v>1</v>
      </c>
      <c r="J6" s="71" t="s">
        <v>938</v>
      </c>
    </row>
    <row r="7" spans="1:10" s="13" customFormat="1" ht="120" customHeight="1">
      <c r="A7" s="220" t="s">
        <v>737</v>
      </c>
      <c r="B7" s="154">
        <v>43556</v>
      </c>
      <c r="C7" s="221" t="s">
        <v>738</v>
      </c>
      <c r="D7" s="255">
        <v>4010401022860</v>
      </c>
      <c r="E7" s="256" t="s">
        <v>355</v>
      </c>
      <c r="F7" s="215">
        <v>35718468</v>
      </c>
      <c r="G7" s="258">
        <v>35718468</v>
      </c>
      <c r="H7" s="257">
        <v>1</v>
      </c>
      <c r="I7" s="156">
        <v>1</v>
      </c>
      <c r="J7" s="71" t="s">
        <v>939</v>
      </c>
    </row>
    <row r="8" spans="1:10" s="13" customFormat="1" ht="165" customHeight="1">
      <c r="A8" s="220" t="s">
        <v>755</v>
      </c>
      <c r="B8" s="211">
        <v>43556</v>
      </c>
      <c r="C8" s="221" t="s">
        <v>756</v>
      </c>
      <c r="D8" s="255">
        <v>5290801002046</v>
      </c>
      <c r="E8" s="256" t="s">
        <v>355</v>
      </c>
      <c r="F8" s="225">
        <v>16809768</v>
      </c>
      <c r="G8" s="226">
        <v>16809768</v>
      </c>
      <c r="H8" s="257">
        <v>1</v>
      </c>
      <c r="I8" s="156">
        <v>1</v>
      </c>
      <c r="J8" s="71" t="s">
        <v>940</v>
      </c>
    </row>
    <row r="9" spans="1:10" s="260" customFormat="1" ht="120" customHeight="1">
      <c r="A9" s="153" t="s">
        <v>758</v>
      </c>
      <c r="B9" s="154">
        <v>43556</v>
      </c>
      <c r="C9" s="153" t="s">
        <v>759</v>
      </c>
      <c r="D9" s="259">
        <v>2011101056358</v>
      </c>
      <c r="E9" s="256" t="s">
        <v>355</v>
      </c>
      <c r="F9" s="225" t="s">
        <v>370</v>
      </c>
      <c r="G9" s="226">
        <v>2384640</v>
      </c>
      <c r="H9" s="257" t="s">
        <v>383</v>
      </c>
      <c r="I9" s="156">
        <v>1</v>
      </c>
      <c r="J9" s="71" t="s">
        <v>941</v>
      </c>
    </row>
    <row r="10" spans="1:10" s="13" customFormat="1" ht="120" customHeight="1">
      <c r="A10" s="201" t="s">
        <v>760</v>
      </c>
      <c r="B10" s="250">
        <v>43556</v>
      </c>
      <c r="C10" s="201" t="s">
        <v>761</v>
      </c>
      <c r="D10" s="251">
        <v>9011101031552</v>
      </c>
      <c r="E10" s="252" t="s">
        <v>355</v>
      </c>
      <c r="F10" s="253" t="s">
        <v>370</v>
      </c>
      <c r="G10" s="253">
        <v>14732928</v>
      </c>
      <c r="H10" s="254" t="s">
        <v>65</v>
      </c>
      <c r="I10" s="150">
        <v>1</v>
      </c>
      <c r="J10" s="71" t="s">
        <v>940</v>
      </c>
    </row>
    <row r="11" spans="1:10" s="13" customFormat="1" ht="120" customHeight="1">
      <c r="A11" s="220" t="s">
        <v>770</v>
      </c>
      <c r="B11" s="211">
        <v>43556</v>
      </c>
      <c r="C11" s="221" t="s">
        <v>771</v>
      </c>
      <c r="D11" s="255">
        <v>6010001068278</v>
      </c>
      <c r="E11" s="256" t="s">
        <v>355</v>
      </c>
      <c r="F11" s="214">
        <v>6048000</v>
      </c>
      <c r="G11" s="215">
        <v>6048000</v>
      </c>
      <c r="H11" s="257">
        <v>1</v>
      </c>
      <c r="I11" s="156">
        <v>1</v>
      </c>
      <c r="J11" s="71" t="s">
        <v>940</v>
      </c>
    </row>
    <row r="12" spans="1:10" s="13" customFormat="1" ht="120" customHeight="1">
      <c r="A12" s="220" t="s">
        <v>772</v>
      </c>
      <c r="B12" s="154">
        <v>43556</v>
      </c>
      <c r="C12" s="221" t="s">
        <v>942</v>
      </c>
      <c r="D12" s="255">
        <v>4010701000913</v>
      </c>
      <c r="E12" s="256" t="s">
        <v>355</v>
      </c>
      <c r="F12" s="215">
        <v>21043260</v>
      </c>
      <c r="G12" s="258">
        <v>21043260</v>
      </c>
      <c r="H12" s="257">
        <v>1</v>
      </c>
      <c r="I12" s="156">
        <v>1</v>
      </c>
      <c r="J12" s="71" t="s">
        <v>940</v>
      </c>
    </row>
    <row r="13" spans="1:10" s="13" customFormat="1" ht="165" customHeight="1">
      <c r="A13" s="220" t="s">
        <v>774</v>
      </c>
      <c r="B13" s="211">
        <v>43556</v>
      </c>
      <c r="C13" s="221" t="s">
        <v>775</v>
      </c>
      <c r="D13" s="255">
        <v>1010001087332</v>
      </c>
      <c r="E13" s="256" t="s">
        <v>355</v>
      </c>
      <c r="F13" s="225">
        <v>11340000</v>
      </c>
      <c r="G13" s="226">
        <v>11340000</v>
      </c>
      <c r="H13" s="257">
        <v>1</v>
      </c>
      <c r="I13" s="156">
        <v>1</v>
      </c>
      <c r="J13" s="71" t="s">
        <v>940</v>
      </c>
    </row>
    <row r="14" spans="1:10" s="260" customFormat="1" ht="120" customHeight="1">
      <c r="A14" s="153" t="s">
        <v>781</v>
      </c>
      <c r="B14" s="154">
        <v>43556</v>
      </c>
      <c r="C14" s="153" t="s">
        <v>782</v>
      </c>
      <c r="D14" s="259">
        <v>4010701000913</v>
      </c>
      <c r="E14" s="256" t="s">
        <v>355</v>
      </c>
      <c r="F14" s="225" t="s">
        <v>370</v>
      </c>
      <c r="G14" s="226" t="s">
        <v>783</v>
      </c>
      <c r="H14" s="257" t="s">
        <v>65</v>
      </c>
      <c r="I14" s="156">
        <v>1</v>
      </c>
      <c r="J14" s="71" t="s">
        <v>943</v>
      </c>
    </row>
    <row r="15" spans="1:10" s="13" customFormat="1" ht="120" customHeight="1">
      <c r="A15" s="201" t="s">
        <v>785</v>
      </c>
      <c r="B15" s="250">
        <v>43556</v>
      </c>
      <c r="C15" s="201" t="s">
        <v>786</v>
      </c>
      <c r="D15" s="251">
        <v>5700150015680</v>
      </c>
      <c r="E15" s="252" t="s">
        <v>355</v>
      </c>
      <c r="F15" s="253" t="s">
        <v>370</v>
      </c>
      <c r="G15" s="253" t="s">
        <v>783</v>
      </c>
      <c r="H15" s="254" t="s">
        <v>65</v>
      </c>
      <c r="I15" s="150">
        <v>1</v>
      </c>
      <c r="J15" s="71" t="s">
        <v>943</v>
      </c>
    </row>
    <row r="16" spans="1:10" s="13" customFormat="1" ht="120" customHeight="1">
      <c r="A16" s="220" t="s">
        <v>481</v>
      </c>
      <c r="B16" s="211">
        <v>43556</v>
      </c>
      <c r="C16" s="221" t="s">
        <v>482</v>
      </c>
      <c r="D16" s="255">
        <v>4010605000547</v>
      </c>
      <c r="E16" s="256" t="s">
        <v>66</v>
      </c>
      <c r="F16" s="214">
        <v>2094768</v>
      </c>
      <c r="G16" s="215" t="s">
        <v>483</v>
      </c>
      <c r="H16" s="257">
        <v>0.841</v>
      </c>
      <c r="I16" s="156">
        <v>1</v>
      </c>
      <c r="J16" s="71" t="s">
        <v>940</v>
      </c>
    </row>
    <row r="17" spans="1:10" s="13" customFormat="1" ht="120" customHeight="1">
      <c r="A17" s="220" t="s">
        <v>485</v>
      </c>
      <c r="B17" s="154">
        <v>43556</v>
      </c>
      <c r="C17" s="221" t="s">
        <v>404</v>
      </c>
      <c r="D17" s="255">
        <v>8010001036398</v>
      </c>
      <c r="E17" s="256" t="s">
        <v>66</v>
      </c>
      <c r="F17" s="215">
        <v>11823335</v>
      </c>
      <c r="G17" s="258" t="s">
        <v>486</v>
      </c>
      <c r="H17" s="257">
        <v>0.9501</v>
      </c>
      <c r="I17" s="156">
        <v>1</v>
      </c>
      <c r="J17" s="71" t="s">
        <v>940</v>
      </c>
    </row>
    <row r="18" spans="1:10" s="13" customFormat="1" ht="165" customHeight="1">
      <c r="A18" s="220" t="s">
        <v>488</v>
      </c>
      <c r="B18" s="211">
        <v>43556</v>
      </c>
      <c r="C18" s="221" t="s">
        <v>489</v>
      </c>
      <c r="D18" s="255">
        <v>4010401022860</v>
      </c>
      <c r="E18" s="256" t="s">
        <v>66</v>
      </c>
      <c r="F18" s="225" t="s">
        <v>370</v>
      </c>
      <c r="G18" s="226" t="s">
        <v>490</v>
      </c>
      <c r="H18" s="257" t="s">
        <v>65</v>
      </c>
      <c r="I18" s="156">
        <v>1</v>
      </c>
      <c r="J18" s="71" t="s">
        <v>940</v>
      </c>
    </row>
    <row r="19" spans="1:10" s="260" customFormat="1" ht="120" customHeight="1">
      <c r="A19" s="153" t="s">
        <v>795</v>
      </c>
      <c r="B19" s="154">
        <v>43556</v>
      </c>
      <c r="C19" s="153" t="s">
        <v>796</v>
      </c>
      <c r="D19" s="259">
        <v>5010001134287</v>
      </c>
      <c r="E19" s="256" t="s">
        <v>355</v>
      </c>
      <c r="F19" s="225">
        <v>2373915</v>
      </c>
      <c r="G19" s="226" t="s">
        <v>797</v>
      </c>
      <c r="H19" s="257">
        <v>1</v>
      </c>
      <c r="I19" s="156">
        <v>1</v>
      </c>
      <c r="J19" s="71" t="s">
        <v>943</v>
      </c>
    </row>
    <row r="20" spans="1:10" s="13" customFormat="1" ht="120" customHeight="1">
      <c r="A20" s="201" t="s">
        <v>799</v>
      </c>
      <c r="B20" s="250">
        <v>43556</v>
      </c>
      <c r="C20" s="201" t="s">
        <v>800</v>
      </c>
      <c r="D20" s="251">
        <v>9010001022174</v>
      </c>
      <c r="E20" s="252" t="s">
        <v>355</v>
      </c>
      <c r="F20" s="253">
        <v>2589408</v>
      </c>
      <c r="G20" s="253">
        <v>2589408</v>
      </c>
      <c r="H20" s="254">
        <v>1</v>
      </c>
      <c r="I20" s="150">
        <v>1</v>
      </c>
      <c r="J20" s="71" t="s">
        <v>940</v>
      </c>
    </row>
    <row r="21" spans="1:10" s="13" customFormat="1" ht="120" customHeight="1">
      <c r="A21" s="220" t="s">
        <v>801</v>
      </c>
      <c r="B21" s="211">
        <v>43556</v>
      </c>
      <c r="C21" s="221" t="s">
        <v>802</v>
      </c>
      <c r="D21" s="255">
        <v>7010401018377</v>
      </c>
      <c r="E21" s="256" t="s">
        <v>355</v>
      </c>
      <c r="F21" s="214">
        <v>12836404</v>
      </c>
      <c r="G21" s="215" t="s">
        <v>803</v>
      </c>
      <c r="H21" s="257">
        <v>1</v>
      </c>
      <c r="I21" s="156">
        <v>1</v>
      </c>
      <c r="J21" s="71" t="s">
        <v>940</v>
      </c>
    </row>
    <row r="22" spans="1:10" s="13" customFormat="1" ht="120" customHeight="1">
      <c r="A22" s="220" t="s">
        <v>805</v>
      </c>
      <c r="B22" s="154">
        <v>43556</v>
      </c>
      <c r="C22" s="221" t="s">
        <v>402</v>
      </c>
      <c r="D22" s="255">
        <v>8011001038442</v>
      </c>
      <c r="E22" s="256" t="s">
        <v>355</v>
      </c>
      <c r="F22" s="215">
        <v>1501701</v>
      </c>
      <c r="G22" s="258">
        <v>1501701</v>
      </c>
      <c r="H22" s="257">
        <v>1</v>
      </c>
      <c r="I22" s="156">
        <v>1</v>
      </c>
      <c r="J22" s="71" t="s">
        <v>943</v>
      </c>
    </row>
    <row r="23" spans="1:10" s="13" customFormat="1" ht="165" customHeight="1">
      <c r="A23" s="220" t="s">
        <v>503</v>
      </c>
      <c r="B23" s="211">
        <v>43556</v>
      </c>
      <c r="C23" s="221" t="s">
        <v>505</v>
      </c>
      <c r="D23" s="255">
        <v>7011801002912</v>
      </c>
      <c r="E23" s="256" t="s">
        <v>66</v>
      </c>
      <c r="F23" s="225" t="s">
        <v>370</v>
      </c>
      <c r="G23" s="226" t="s">
        <v>506</v>
      </c>
      <c r="H23" s="257" t="s">
        <v>65</v>
      </c>
      <c r="I23" s="156">
        <v>1</v>
      </c>
      <c r="J23" s="71" t="s">
        <v>938</v>
      </c>
    </row>
    <row r="24" spans="1:10" s="260" customFormat="1" ht="120" customHeight="1">
      <c r="A24" s="153" t="s">
        <v>819</v>
      </c>
      <c r="B24" s="154">
        <v>43556</v>
      </c>
      <c r="C24" s="153" t="s">
        <v>820</v>
      </c>
      <c r="D24" s="259">
        <v>1040002096420</v>
      </c>
      <c r="E24" s="256" t="s">
        <v>958</v>
      </c>
      <c r="F24" s="225" t="s">
        <v>370</v>
      </c>
      <c r="G24" s="226">
        <v>3823200</v>
      </c>
      <c r="H24" s="257" t="s">
        <v>65</v>
      </c>
      <c r="I24" s="156">
        <v>1</v>
      </c>
      <c r="J24" s="71" t="s">
        <v>938</v>
      </c>
    </row>
    <row r="25" spans="1:10" s="13" customFormat="1" ht="120" customHeight="1">
      <c r="A25" s="201" t="s">
        <v>822</v>
      </c>
      <c r="B25" s="250">
        <v>43556</v>
      </c>
      <c r="C25" s="201" t="s">
        <v>820</v>
      </c>
      <c r="D25" s="251">
        <v>1040002096420</v>
      </c>
      <c r="E25" s="256" t="s">
        <v>958</v>
      </c>
      <c r="F25" s="253" t="s">
        <v>370</v>
      </c>
      <c r="G25" s="253">
        <v>3888000</v>
      </c>
      <c r="H25" s="254" t="s">
        <v>65</v>
      </c>
      <c r="I25" s="150">
        <v>1</v>
      </c>
      <c r="J25" s="71" t="s">
        <v>938</v>
      </c>
    </row>
    <row r="26" spans="1:10" s="13" customFormat="1" ht="120" customHeight="1">
      <c r="A26" s="220" t="s">
        <v>517</v>
      </c>
      <c r="B26" s="211">
        <v>43556</v>
      </c>
      <c r="C26" s="221" t="s">
        <v>519</v>
      </c>
      <c r="D26" s="255">
        <v>4010401050341</v>
      </c>
      <c r="E26" s="256" t="s">
        <v>66</v>
      </c>
      <c r="F26" s="214" t="s">
        <v>378</v>
      </c>
      <c r="G26" s="215">
        <v>5015520</v>
      </c>
      <c r="H26" s="257" t="s">
        <v>206</v>
      </c>
      <c r="I26" s="156">
        <v>1</v>
      </c>
      <c r="J26" s="71" t="s">
        <v>944</v>
      </c>
    </row>
    <row r="27" spans="1:10" s="13" customFormat="1" ht="120" customHeight="1">
      <c r="A27" s="220" t="s">
        <v>521</v>
      </c>
      <c r="B27" s="154">
        <v>43556</v>
      </c>
      <c r="C27" s="221" t="s">
        <v>522</v>
      </c>
      <c r="D27" s="255">
        <v>9010401029819</v>
      </c>
      <c r="E27" s="256" t="s">
        <v>66</v>
      </c>
      <c r="F27" s="215" t="s">
        <v>378</v>
      </c>
      <c r="G27" s="258">
        <v>585182</v>
      </c>
      <c r="H27" s="257" t="s">
        <v>206</v>
      </c>
      <c r="I27" s="156">
        <v>1</v>
      </c>
      <c r="J27" s="71" t="s">
        <v>944</v>
      </c>
    </row>
    <row r="28" spans="1:10" s="13" customFormat="1" ht="165" customHeight="1">
      <c r="A28" s="220" t="s">
        <v>534</v>
      </c>
      <c r="B28" s="211">
        <v>43556</v>
      </c>
      <c r="C28" s="221" t="s">
        <v>536</v>
      </c>
      <c r="D28" s="255">
        <v>3011801000770</v>
      </c>
      <c r="E28" s="256" t="s">
        <v>377</v>
      </c>
      <c r="F28" s="225" t="s">
        <v>378</v>
      </c>
      <c r="G28" s="226" t="s">
        <v>537</v>
      </c>
      <c r="H28" s="257" t="s">
        <v>294</v>
      </c>
      <c r="I28" s="156">
        <v>1</v>
      </c>
      <c r="J28" s="71" t="s">
        <v>944</v>
      </c>
    </row>
    <row r="29" spans="1:10" s="260" customFormat="1" ht="120" customHeight="1">
      <c r="A29" s="153" t="s">
        <v>828</v>
      </c>
      <c r="B29" s="154">
        <v>43556</v>
      </c>
      <c r="C29" s="153" t="s">
        <v>829</v>
      </c>
      <c r="D29" s="259">
        <v>4030001006097</v>
      </c>
      <c r="E29" s="256" t="s">
        <v>355</v>
      </c>
      <c r="F29" s="225" t="s">
        <v>370</v>
      </c>
      <c r="G29" s="226">
        <v>1428840</v>
      </c>
      <c r="H29" s="257" t="s">
        <v>65</v>
      </c>
      <c r="I29" s="156">
        <v>1</v>
      </c>
      <c r="J29" s="71" t="s">
        <v>945</v>
      </c>
    </row>
    <row r="30" spans="1:10" s="13" customFormat="1" ht="120" customHeight="1">
      <c r="A30" s="201" t="s">
        <v>830</v>
      </c>
      <c r="B30" s="250">
        <v>43556</v>
      </c>
      <c r="C30" s="201" t="s">
        <v>831</v>
      </c>
      <c r="D30" s="251">
        <v>3010401016070</v>
      </c>
      <c r="E30" s="256" t="s">
        <v>355</v>
      </c>
      <c r="F30" s="253" t="s">
        <v>370</v>
      </c>
      <c r="G30" s="253">
        <v>12312000</v>
      </c>
      <c r="H30" s="254" t="s">
        <v>65</v>
      </c>
      <c r="I30" s="150">
        <v>1</v>
      </c>
      <c r="J30" s="71" t="s">
        <v>946</v>
      </c>
    </row>
    <row r="31" spans="1:10" s="13" customFormat="1" ht="120" customHeight="1">
      <c r="A31" s="220" t="s">
        <v>835</v>
      </c>
      <c r="B31" s="211">
        <v>43556</v>
      </c>
      <c r="C31" s="221" t="s">
        <v>836</v>
      </c>
      <c r="D31" s="255" t="s">
        <v>627</v>
      </c>
      <c r="E31" s="256" t="s">
        <v>355</v>
      </c>
      <c r="F31" s="214">
        <v>156156420</v>
      </c>
      <c r="G31" s="215">
        <v>156156420</v>
      </c>
      <c r="H31" s="257">
        <v>1</v>
      </c>
      <c r="I31" s="156">
        <v>1</v>
      </c>
      <c r="J31" s="71" t="s">
        <v>947</v>
      </c>
    </row>
    <row r="32" spans="1:10" s="13" customFormat="1" ht="120" customHeight="1">
      <c r="A32" s="220" t="s">
        <v>546</v>
      </c>
      <c r="B32" s="154">
        <v>43556</v>
      </c>
      <c r="C32" s="221" t="s">
        <v>547</v>
      </c>
      <c r="D32" s="255">
        <v>9010601021385</v>
      </c>
      <c r="E32" s="256" t="s">
        <v>66</v>
      </c>
      <c r="F32" s="215" t="s">
        <v>370</v>
      </c>
      <c r="G32" s="258">
        <v>57016440</v>
      </c>
      <c r="H32" s="257" t="s">
        <v>65</v>
      </c>
      <c r="I32" s="156">
        <v>1</v>
      </c>
      <c r="J32" s="71" t="s">
        <v>948</v>
      </c>
    </row>
    <row r="33" spans="1:10" s="13" customFormat="1" ht="165" customHeight="1">
      <c r="A33" s="220" t="s">
        <v>560</v>
      </c>
      <c r="B33" s="211">
        <v>43556</v>
      </c>
      <c r="C33" s="221" t="s">
        <v>562</v>
      </c>
      <c r="D33" s="255">
        <v>3040001043108</v>
      </c>
      <c r="E33" s="256" t="s">
        <v>66</v>
      </c>
      <c r="F33" s="225" t="s">
        <v>370</v>
      </c>
      <c r="G33" s="226">
        <v>70308000</v>
      </c>
      <c r="H33" s="257" t="s">
        <v>383</v>
      </c>
      <c r="I33" s="156">
        <v>1</v>
      </c>
      <c r="J33" s="71" t="s">
        <v>938</v>
      </c>
    </row>
    <row r="34" spans="1:10" s="260" customFormat="1" ht="120" customHeight="1">
      <c r="A34" s="153" t="s">
        <v>889</v>
      </c>
      <c r="B34" s="154">
        <v>43556</v>
      </c>
      <c r="C34" s="153" t="s">
        <v>890</v>
      </c>
      <c r="D34" s="259">
        <v>9010001075825</v>
      </c>
      <c r="E34" s="256" t="s">
        <v>355</v>
      </c>
      <c r="F34" s="225" t="s">
        <v>892</v>
      </c>
      <c r="G34" s="226">
        <v>3271602</v>
      </c>
      <c r="H34" s="257" t="s">
        <v>893</v>
      </c>
      <c r="I34" s="156">
        <v>1</v>
      </c>
      <c r="J34" s="71" t="s">
        <v>949</v>
      </c>
    </row>
    <row r="35" spans="1:10" s="13" customFormat="1" ht="120" customHeight="1">
      <c r="A35" s="201" t="s">
        <v>895</v>
      </c>
      <c r="B35" s="250">
        <v>43556</v>
      </c>
      <c r="C35" s="201" t="s">
        <v>896</v>
      </c>
      <c r="D35" s="251">
        <v>8040001045891</v>
      </c>
      <c r="E35" s="256" t="s">
        <v>355</v>
      </c>
      <c r="F35" s="253">
        <v>11016000</v>
      </c>
      <c r="G35" s="253">
        <v>11016000</v>
      </c>
      <c r="H35" s="254">
        <v>1</v>
      </c>
      <c r="I35" s="150">
        <v>1</v>
      </c>
      <c r="J35" s="71" t="s">
        <v>949</v>
      </c>
    </row>
    <row r="36" spans="1:10" s="13" customFormat="1" ht="120" customHeight="1">
      <c r="A36" s="220" t="s">
        <v>898</v>
      </c>
      <c r="B36" s="211">
        <v>43556</v>
      </c>
      <c r="C36" s="221" t="s">
        <v>899</v>
      </c>
      <c r="D36" s="255">
        <v>9040001042822</v>
      </c>
      <c r="E36" s="256" t="s">
        <v>355</v>
      </c>
      <c r="F36" s="214">
        <v>3672086</v>
      </c>
      <c r="G36" s="215">
        <v>3672086</v>
      </c>
      <c r="H36" s="257">
        <v>1</v>
      </c>
      <c r="I36" s="156">
        <v>1</v>
      </c>
      <c r="J36" s="71" t="s">
        <v>949</v>
      </c>
    </row>
    <row r="37" spans="1:10" s="13" customFormat="1" ht="120" customHeight="1">
      <c r="A37" s="220" t="s">
        <v>591</v>
      </c>
      <c r="B37" s="154">
        <v>43560</v>
      </c>
      <c r="C37" s="221" t="s">
        <v>592</v>
      </c>
      <c r="D37" s="255">
        <v>3010401035434</v>
      </c>
      <c r="E37" s="256" t="s">
        <v>545</v>
      </c>
      <c r="F37" s="215" t="s">
        <v>370</v>
      </c>
      <c r="G37" s="258">
        <v>199991424</v>
      </c>
      <c r="H37" s="257" t="s">
        <v>558</v>
      </c>
      <c r="I37" s="156">
        <v>1</v>
      </c>
      <c r="J37" s="71" t="s">
        <v>940</v>
      </c>
    </row>
    <row r="38" spans="1:10" s="13" customFormat="1" ht="165" customHeight="1">
      <c r="A38" s="220" t="s">
        <v>607</v>
      </c>
      <c r="B38" s="211">
        <v>43567</v>
      </c>
      <c r="C38" s="221" t="s">
        <v>547</v>
      </c>
      <c r="D38" s="255">
        <v>9010601021385</v>
      </c>
      <c r="E38" s="256" t="s">
        <v>545</v>
      </c>
      <c r="F38" s="225" t="s">
        <v>370</v>
      </c>
      <c r="G38" s="226">
        <v>330267240</v>
      </c>
      <c r="H38" s="257" t="s">
        <v>558</v>
      </c>
      <c r="I38" s="156">
        <v>1</v>
      </c>
      <c r="J38" s="71" t="s">
        <v>948</v>
      </c>
    </row>
    <row r="39" spans="1:10" s="260" customFormat="1" ht="120" customHeight="1">
      <c r="A39" s="153" t="s">
        <v>608</v>
      </c>
      <c r="B39" s="154">
        <v>43567</v>
      </c>
      <c r="C39" s="153" t="s">
        <v>547</v>
      </c>
      <c r="D39" s="259">
        <v>9010601021385</v>
      </c>
      <c r="E39" s="256" t="s">
        <v>545</v>
      </c>
      <c r="F39" s="225">
        <v>149447774</v>
      </c>
      <c r="G39" s="226">
        <v>147359607</v>
      </c>
      <c r="H39" s="257">
        <v>0.986</v>
      </c>
      <c r="I39" s="156">
        <v>1</v>
      </c>
      <c r="J39" s="71" t="s">
        <v>948</v>
      </c>
    </row>
    <row r="40" spans="1:10" s="13" customFormat="1" ht="120" customHeight="1">
      <c r="A40" s="201" t="s">
        <v>617</v>
      </c>
      <c r="B40" s="250">
        <v>43573</v>
      </c>
      <c r="C40" s="201" t="s">
        <v>482</v>
      </c>
      <c r="D40" s="251">
        <v>4010605000547</v>
      </c>
      <c r="E40" s="256" t="s">
        <v>557</v>
      </c>
      <c r="F40" s="253">
        <v>12363878</v>
      </c>
      <c r="G40" s="253" t="s">
        <v>618</v>
      </c>
      <c r="H40" s="254">
        <v>0.8031</v>
      </c>
      <c r="I40" s="150">
        <v>1</v>
      </c>
      <c r="J40" s="71" t="s">
        <v>940</v>
      </c>
    </row>
    <row r="41" spans="1:10" s="13" customFormat="1" ht="120" customHeight="1">
      <c r="A41" s="220" t="s">
        <v>630</v>
      </c>
      <c r="B41" s="261">
        <v>43595</v>
      </c>
      <c r="C41" s="221" t="s">
        <v>631</v>
      </c>
      <c r="D41" s="255">
        <v>8013401001509</v>
      </c>
      <c r="E41" s="256" t="s">
        <v>557</v>
      </c>
      <c r="F41" s="214">
        <v>5918429</v>
      </c>
      <c r="G41" s="215">
        <v>5616000</v>
      </c>
      <c r="H41" s="257">
        <v>0.948</v>
      </c>
      <c r="I41" s="156">
        <v>1</v>
      </c>
      <c r="J41" s="71" t="s">
        <v>950</v>
      </c>
    </row>
    <row r="42" spans="1:10" s="13" customFormat="1" ht="120" customHeight="1">
      <c r="A42" s="220" t="s">
        <v>643</v>
      </c>
      <c r="B42" s="154">
        <v>43614</v>
      </c>
      <c r="C42" s="221" t="s">
        <v>644</v>
      </c>
      <c r="D42" s="255" t="s">
        <v>645</v>
      </c>
      <c r="E42" s="256" t="s">
        <v>557</v>
      </c>
      <c r="F42" s="215">
        <v>23740605</v>
      </c>
      <c r="G42" s="258">
        <v>23595840</v>
      </c>
      <c r="H42" s="257">
        <v>0.993</v>
      </c>
      <c r="I42" s="156">
        <v>1</v>
      </c>
      <c r="J42" s="71" t="s">
        <v>951</v>
      </c>
    </row>
    <row r="43" spans="1:10" s="13" customFormat="1" ht="165" customHeight="1">
      <c r="A43" s="220" t="s">
        <v>652</v>
      </c>
      <c r="B43" s="211">
        <v>43616</v>
      </c>
      <c r="C43" s="221" t="s">
        <v>653</v>
      </c>
      <c r="D43" s="255">
        <v>7010401022916</v>
      </c>
      <c r="E43" s="256" t="s">
        <v>545</v>
      </c>
      <c r="F43" s="225">
        <v>1800468000</v>
      </c>
      <c r="G43" s="226">
        <v>1792800000</v>
      </c>
      <c r="H43" s="257">
        <v>0.995</v>
      </c>
      <c r="I43" s="156">
        <v>1</v>
      </c>
      <c r="J43" s="71" t="s">
        <v>952</v>
      </c>
    </row>
    <row r="44" spans="1:10" s="260" customFormat="1" ht="120" customHeight="1">
      <c r="A44" s="153" t="s">
        <v>656</v>
      </c>
      <c r="B44" s="154">
        <v>43621</v>
      </c>
      <c r="C44" s="153" t="s">
        <v>658</v>
      </c>
      <c r="D44" s="259">
        <v>7010605000585</v>
      </c>
      <c r="E44" s="256" t="s">
        <v>953</v>
      </c>
      <c r="F44" s="225">
        <v>3399205</v>
      </c>
      <c r="G44" s="226" t="s">
        <v>659</v>
      </c>
      <c r="H44" s="257">
        <v>0.973</v>
      </c>
      <c r="I44" s="156">
        <v>1</v>
      </c>
      <c r="J44" s="71" t="s">
        <v>940</v>
      </c>
    </row>
    <row r="45" spans="1:10" s="260" customFormat="1" ht="120" customHeight="1">
      <c r="A45" s="153" t="s">
        <v>350</v>
      </c>
      <c r="B45" s="154">
        <v>43622</v>
      </c>
      <c r="C45" s="153" t="s">
        <v>352</v>
      </c>
      <c r="D45" s="262">
        <v>9020001071492</v>
      </c>
      <c r="E45" s="256" t="s">
        <v>953</v>
      </c>
      <c r="F45" s="225">
        <v>12091028</v>
      </c>
      <c r="G45" s="226">
        <v>11340000</v>
      </c>
      <c r="H45" s="257">
        <v>0.937</v>
      </c>
      <c r="I45" s="156">
        <v>1</v>
      </c>
      <c r="J45" s="71" t="s">
        <v>954</v>
      </c>
    </row>
    <row r="46" spans="1:10" s="13" customFormat="1" ht="165" customHeight="1">
      <c r="A46" s="153" t="s">
        <v>675</v>
      </c>
      <c r="B46" s="263">
        <v>43630</v>
      </c>
      <c r="C46" s="153" t="s">
        <v>676</v>
      </c>
      <c r="D46" s="262">
        <v>7020001122958</v>
      </c>
      <c r="E46" s="256" t="s">
        <v>953</v>
      </c>
      <c r="F46" s="225" t="s">
        <v>370</v>
      </c>
      <c r="G46" s="226">
        <v>1639000000</v>
      </c>
      <c r="H46" s="257" t="s">
        <v>206</v>
      </c>
      <c r="I46" s="156">
        <v>1</v>
      </c>
      <c r="J46" s="71" t="s">
        <v>955</v>
      </c>
    </row>
    <row r="47" spans="1:10" s="260" customFormat="1" ht="120" customHeight="1">
      <c r="A47" s="153" t="s">
        <v>932</v>
      </c>
      <c r="B47" s="154">
        <v>43635</v>
      </c>
      <c r="C47" s="153" t="s">
        <v>933</v>
      </c>
      <c r="D47" s="259">
        <v>7010001064648</v>
      </c>
      <c r="E47" s="256" t="s">
        <v>355</v>
      </c>
      <c r="F47" s="225">
        <v>36263681</v>
      </c>
      <c r="G47" s="226">
        <v>36223770</v>
      </c>
      <c r="H47" s="257">
        <v>0.998</v>
      </c>
      <c r="I47" s="156">
        <v>1</v>
      </c>
      <c r="J47" s="71" t="s">
        <v>940</v>
      </c>
    </row>
    <row r="48" spans="1:10" s="260" customFormat="1" ht="120" customHeight="1">
      <c r="A48" s="153" t="s">
        <v>934</v>
      </c>
      <c r="B48" s="264">
        <v>43637</v>
      </c>
      <c r="C48" s="153" t="s">
        <v>935</v>
      </c>
      <c r="D48" s="259">
        <v>5700150015680</v>
      </c>
      <c r="E48" s="256" t="s">
        <v>355</v>
      </c>
      <c r="F48" s="225">
        <v>37107360</v>
      </c>
      <c r="G48" s="226">
        <v>37107360</v>
      </c>
      <c r="H48" s="257">
        <v>1</v>
      </c>
      <c r="I48" s="156">
        <v>1</v>
      </c>
      <c r="J48" s="71" t="s">
        <v>943</v>
      </c>
    </row>
    <row r="49" spans="1:10" s="260" customFormat="1" ht="120" customHeight="1">
      <c r="A49" s="220" t="s">
        <v>679</v>
      </c>
      <c r="B49" s="211">
        <v>43640</v>
      </c>
      <c r="C49" s="221" t="s">
        <v>681</v>
      </c>
      <c r="D49" s="265">
        <v>3010401035434</v>
      </c>
      <c r="E49" s="256" t="s">
        <v>953</v>
      </c>
      <c r="F49" s="225" t="s">
        <v>370</v>
      </c>
      <c r="G49" s="226">
        <v>222734000</v>
      </c>
      <c r="H49" s="257" t="s">
        <v>206</v>
      </c>
      <c r="I49" s="156">
        <v>1</v>
      </c>
      <c r="J49" s="71" t="s">
        <v>940</v>
      </c>
    </row>
    <row r="50" spans="1:10" s="260" customFormat="1" ht="120" customHeight="1">
      <c r="A50" s="153" t="s">
        <v>682</v>
      </c>
      <c r="B50" s="154">
        <v>43642</v>
      </c>
      <c r="C50" s="153" t="s">
        <v>683</v>
      </c>
      <c r="D50" s="259">
        <v>9010001087242</v>
      </c>
      <c r="E50" s="256" t="s">
        <v>953</v>
      </c>
      <c r="F50" s="225">
        <v>39270336</v>
      </c>
      <c r="G50" s="226">
        <v>37206000</v>
      </c>
      <c r="H50" s="257">
        <v>0.947</v>
      </c>
      <c r="I50" s="156">
        <v>1</v>
      </c>
      <c r="J50" s="71" t="s">
        <v>940</v>
      </c>
    </row>
    <row r="51" spans="1:10" s="260" customFormat="1" ht="120" customHeight="1">
      <c r="A51" s="153"/>
      <c r="B51" s="148"/>
      <c r="C51" s="153"/>
      <c r="D51" s="259"/>
      <c r="E51" s="256"/>
      <c r="F51" s="225"/>
      <c r="G51" s="226"/>
      <c r="H51" s="257"/>
      <c r="I51" s="156"/>
      <c r="J51" s="71"/>
    </row>
    <row r="52" spans="1:10" s="260" customFormat="1" ht="120" customHeight="1">
      <c r="A52" s="153"/>
      <c r="B52" s="154"/>
      <c r="C52" s="153"/>
      <c r="D52" s="259"/>
      <c r="E52" s="256"/>
      <c r="F52" s="225"/>
      <c r="G52" s="226"/>
      <c r="H52" s="257"/>
      <c r="I52" s="156"/>
      <c r="J52" s="71"/>
    </row>
    <row r="53" spans="1:10" s="260" customFormat="1" ht="120" customHeight="1">
      <c r="A53" s="153"/>
      <c r="B53" s="148"/>
      <c r="C53" s="153"/>
      <c r="D53" s="259"/>
      <c r="E53" s="256"/>
      <c r="F53" s="225"/>
      <c r="G53" s="226"/>
      <c r="H53" s="257"/>
      <c r="I53" s="156"/>
      <c r="J53" s="71"/>
    </row>
    <row r="54" spans="1:10" s="260" customFormat="1" ht="120" customHeight="1">
      <c r="A54" s="153"/>
      <c r="B54" s="154"/>
      <c r="C54" s="153"/>
      <c r="D54" s="259"/>
      <c r="E54" s="256"/>
      <c r="F54" s="225"/>
      <c r="G54" s="226"/>
      <c r="H54" s="257"/>
      <c r="I54" s="156"/>
      <c r="J54" s="71"/>
    </row>
    <row r="55" spans="1:10" s="260" customFormat="1" ht="120" customHeight="1">
      <c r="A55" s="153"/>
      <c r="B55" s="148"/>
      <c r="C55" s="153"/>
      <c r="D55" s="259"/>
      <c r="E55" s="256"/>
      <c r="F55" s="225"/>
      <c r="G55" s="226"/>
      <c r="H55" s="257"/>
      <c r="I55" s="156"/>
      <c r="J55" s="71"/>
    </row>
    <row r="56" spans="1:10" s="260" customFormat="1" ht="120" customHeight="1">
      <c r="A56" s="153"/>
      <c r="B56" s="154"/>
      <c r="C56" s="153"/>
      <c r="D56" s="259"/>
      <c r="E56" s="256"/>
      <c r="F56" s="225"/>
      <c r="G56" s="226"/>
      <c r="H56" s="257"/>
      <c r="I56" s="156"/>
      <c r="J56" s="71"/>
    </row>
    <row r="57" spans="1:10" s="260" customFormat="1" ht="120" customHeight="1">
      <c r="A57" s="153"/>
      <c r="B57" s="148"/>
      <c r="C57" s="153"/>
      <c r="D57" s="259"/>
      <c r="E57" s="256"/>
      <c r="F57" s="225"/>
      <c r="G57" s="226"/>
      <c r="H57" s="257"/>
      <c r="I57" s="156"/>
      <c r="J57" s="71"/>
    </row>
    <row r="58" spans="1:10" s="260" customFormat="1" ht="120" customHeight="1">
      <c r="A58" s="153"/>
      <c r="B58" s="154"/>
      <c r="C58" s="153"/>
      <c r="D58" s="259"/>
      <c r="E58" s="256"/>
      <c r="F58" s="225"/>
      <c r="G58" s="226"/>
      <c r="H58" s="257"/>
      <c r="I58" s="156"/>
      <c r="J58" s="71"/>
    </row>
    <row r="59" spans="1:10" s="260" customFormat="1" ht="120" customHeight="1">
      <c r="A59" s="153"/>
      <c r="B59" s="148"/>
      <c r="C59" s="153"/>
      <c r="D59" s="259"/>
      <c r="E59" s="256"/>
      <c r="F59" s="225"/>
      <c r="G59" s="226"/>
      <c r="H59" s="257"/>
      <c r="I59" s="156"/>
      <c r="J59" s="71"/>
    </row>
    <row r="60" spans="1:10" s="260" customFormat="1" ht="120" customHeight="1">
      <c r="A60" s="153"/>
      <c r="B60" s="154"/>
      <c r="C60" s="153"/>
      <c r="D60" s="259"/>
      <c r="E60" s="256"/>
      <c r="F60" s="225"/>
      <c r="G60" s="226"/>
      <c r="H60" s="257"/>
      <c r="I60" s="156"/>
      <c r="J60" s="71"/>
    </row>
    <row r="61" spans="1:10" s="260" customFormat="1" ht="120" customHeight="1">
      <c r="A61" s="153"/>
      <c r="B61" s="154"/>
      <c r="C61" s="153"/>
      <c r="D61" s="259"/>
      <c r="E61" s="256"/>
      <c r="F61" s="225"/>
      <c r="G61" s="226"/>
      <c r="H61" s="257"/>
      <c r="I61" s="156"/>
      <c r="J61" s="71"/>
    </row>
    <row r="62" spans="9:10" ht="13.5">
      <c r="I62" s="23"/>
      <c r="J62" s="24"/>
    </row>
    <row r="63" spans="9:10" ht="13.5">
      <c r="I63" s="23"/>
      <c r="J63" s="24"/>
    </row>
    <row r="64" spans="9:10" ht="13.5">
      <c r="I64" s="23"/>
      <c r="J64" s="24"/>
    </row>
    <row r="65" spans="9:10" ht="13.5">
      <c r="I65" s="23"/>
      <c r="J65" s="24"/>
    </row>
    <row r="66" spans="9:10" ht="13.5">
      <c r="I66" s="23"/>
      <c r="J66" s="24"/>
    </row>
    <row r="67" spans="9:10" ht="13.5">
      <c r="I67" s="23"/>
      <c r="J67" s="24"/>
    </row>
    <row r="68" spans="9:10" ht="13.5">
      <c r="I68" s="23"/>
      <c r="J68" s="24"/>
    </row>
    <row r="69" spans="9:10" ht="13.5">
      <c r="I69" s="23"/>
      <c r="J69" s="24"/>
    </row>
    <row r="70" spans="9:10" ht="13.5">
      <c r="I70" s="23"/>
      <c r="J70" s="24"/>
    </row>
    <row r="71" spans="9:10" ht="13.5">
      <c r="I71" s="23"/>
      <c r="J71" s="24"/>
    </row>
    <row r="72" spans="9:10" ht="13.5">
      <c r="I72" s="23"/>
      <c r="J72" s="24"/>
    </row>
    <row r="73" spans="9:10" ht="13.5">
      <c r="I73" s="23"/>
      <c r="J73" s="24"/>
    </row>
    <row r="74" spans="9:10" ht="13.5">
      <c r="I74" s="23"/>
      <c r="J74" s="24"/>
    </row>
    <row r="75" spans="9:10" ht="13.5">
      <c r="I75" s="23"/>
      <c r="J75" s="24"/>
    </row>
    <row r="76" spans="9:10" ht="13.5">
      <c r="I76" s="23"/>
      <c r="J76" s="24"/>
    </row>
    <row r="77" spans="9:10" ht="13.5">
      <c r="I77" s="23"/>
      <c r="J77" s="24"/>
    </row>
    <row r="78" spans="9:10" ht="13.5">
      <c r="I78" s="23"/>
      <c r="J78" s="24"/>
    </row>
    <row r="79" spans="9:10" ht="13.5">
      <c r="I79" s="23"/>
      <c r="J79" s="24"/>
    </row>
    <row r="80" spans="9:10" ht="13.5">
      <c r="I80" s="23"/>
      <c r="J80" s="24"/>
    </row>
    <row r="81" spans="9:10" ht="13.5">
      <c r="I81" s="23"/>
      <c r="J81" s="24"/>
    </row>
    <row r="82" spans="9:10" ht="13.5">
      <c r="I82" s="23"/>
      <c r="J82" s="24"/>
    </row>
    <row r="83" spans="9:10" ht="13.5">
      <c r="I83" s="23"/>
      <c r="J83" s="24"/>
    </row>
    <row r="84" spans="9:10" ht="13.5">
      <c r="I84" s="23"/>
      <c r="J84" s="24"/>
    </row>
    <row r="85" spans="9:10" ht="13.5">
      <c r="I85" s="23"/>
      <c r="J85" s="24"/>
    </row>
    <row r="86" spans="9:10" ht="13.5">
      <c r="I86" s="23"/>
      <c r="J86" s="24"/>
    </row>
    <row r="87" spans="9:10" ht="13.5">
      <c r="I87" s="23"/>
      <c r="J87" s="24"/>
    </row>
    <row r="88" spans="9:10" ht="13.5">
      <c r="I88" s="23"/>
      <c r="J88" s="24"/>
    </row>
    <row r="89" spans="9:10" ht="13.5">
      <c r="I89" s="23"/>
      <c r="J89" s="24"/>
    </row>
    <row r="90" spans="9:10" ht="13.5">
      <c r="I90" s="23"/>
      <c r="J90" s="24"/>
    </row>
    <row r="91" spans="9:10" ht="13.5">
      <c r="I91" s="23"/>
      <c r="J91" s="24"/>
    </row>
    <row r="92" spans="9:10" ht="13.5">
      <c r="I92" s="23"/>
      <c r="J92" s="24"/>
    </row>
    <row r="93" spans="9:10" ht="13.5">
      <c r="I93" s="23"/>
      <c r="J93" s="24"/>
    </row>
    <row r="94" spans="9:10" ht="13.5">
      <c r="I94" s="23"/>
      <c r="J94" s="24"/>
    </row>
    <row r="95" spans="9:10" ht="13.5">
      <c r="I95" s="23"/>
      <c r="J95" s="24"/>
    </row>
    <row r="96" spans="9:10" ht="13.5">
      <c r="I96" s="23"/>
      <c r="J96" s="24"/>
    </row>
    <row r="97" spans="9:10" ht="13.5">
      <c r="I97" s="23"/>
      <c r="J97" s="24"/>
    </row>
    <row r="98" spans="9:10" ht="13.5">
      <c r="I98" s="23"/>
      <c r="J98" s="24"/>
    </row>
    <row r="99" spans="9:10" ht="13.5">
      <c r="I99" s="23"/>
      <c r="J99" s="24"/>
    </row>
    <row r="100" spans="9:10" ht="13.5">
      <c r="I100" s="23"/>
      <c r="J100" s="24"/>
    </row>
    <row r="101" spans="9:10" ht="13.5">
      <c r="I101" s="23"/>
      <c r="J101" s="24"/>
    </row>
    <row r="102" spans="9:10" ht="13.5">
      <c r="I102" s="23"/>
      <c r="J102" s="24"/>
    </row>
    <row r="103" spans="9:10" ht="13.5">
      <c r="I103" s="23"/>
      <c r="J103" s="24"/>
    </row>
    <row r="104" spans="9:10" ht="13.5">
      <c r="I104" s="23"/>
      <c r="J104" s="24"/>
    </row>
    <row r="105" spans="9:10" ht="13.5">
      <c r="I105" s="23"/>
      <c r="J105" s="24"/>
    </row>
  </sheetData>
  <sheetProtection/>
  <mergeCells count="3">
    <mergeCell ref="A2:J2"/>
    <mergeCell ref="A3:B3"/>
    <mergeCell ref="F3:J3"/>
  </mergeCells>
  <dataValidations count="1">
    <dataValidation allowBlank="1" showInputMessage="1" showErrorMessage="1" promptTitle="入力方法" prompt="半角数字で入力して下さい。" errorTitle="参考" error="半角数字で入力して下さい。" imeMode="halfAlpha" sqref="G5 G7:G10 G12:G15 G17:G20 G22:G25 G27:G30 G32:G35 G37:G40 G42:G61"/>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1" r:id="rId1"/>
  <headerFooter alignWithMargins="0">
    <oddFooter>&amp;C東京-別記様式6（&amp;P/&amp;N）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13"/>
  <sheetViews>
    <sheetView view="pageBreakPreview" zoomScale="115" zoomScaleSheetLayoutView="115" workbookViewId="0" topLeftCell="A1">
      <selection activeCell="K23" sqref="K23"/>
    </sheetView>
  </sheetViews>
  <sheetFormatPr defaultColWidth="9.00390625" defaultRowHeight="13.5"/>
  <cols>
    <col min="1" max="1" width="23.875" style="12" customWidth="1"/>
    <col min="2" max="2" width="23.75390625" style="38" customWidth="1"/>
    <col min="3" max="3" width="17.375" style="12" customWidth="1"/>
    <col min="4" max="4" width="23.125" style="12" customWidth="1"/>
    <col min="5" max="5" width="18.625" style="12" customWidth="1"/>
    <col min="6" max="6" width="17.375" style="12" customWidth="1"/>
    <col min="7" max="7" width="14.625" style="38" customWidth="1"/>
    <col min="8" max="8" width="14.625" style="12" customWidth="1"/>
    <col min="9" max="10" width="6.50390625" style="12" bestFit="1" customWidth="1"/>
    <col min="11" max="11" width="9.75390625" style="12" customWidth="1"/>
    <col min="12" max="16384" width="9.00390625" style="12" customWidth="1"/>
  </cols>
  <sheetData>
    <row r="1" ht="13.5">
      <c r="A1" s="11" t="s">
        <v>23</v>
      </c>
    </row>
    <row r="2" spans="1:11" ht="13.5">
      <c r="A2" s="291" t="s">
        <v>24</v>
      </c>
      <c r="B2" s="291"/>
      <c r="C2" s="291"/>
      <c r="D2" s="291"/>
      <c r="E2" s="291"/>
      <c r="F2" s="291"/>
      <c r="G2" s="291"/>
      <c r="H2" s="291"/>
      <c r="I2" s="291"/>
      <c r="J2" s="291"/>
      <c r="K2" s="291"/>
    </row>
    <row r="4" spans="1:11" ht="21" customHeight="1">
      <c r="A4" s="11" t="s">
        <v>60</v>
      </c>
      <c r="F4" s="305" t="str">
        <f>'横浜総括表（様式１）'!F3:I3</f>
        <v>（審議対象期間　2019年4月1日～2019年6月30日）</v>
      </c>
      <c r="G4" s="305"/>
      <c r="H4" s="305"/>
      <c r="I4" s="305"/>
      <c r="J4" s="305"/>
      <c r="K4" s="305"/>
    </row>
    <row r="5" spans="1:11" s="13" customFormat="1" ht="47.25" customHeight="1">
      <c r="A5" s="64" t="s">
        <v>25</v>
      </c>
      <c r="B5" s="64" t="s">
        <v>1</v>
      </c>
      <c r="C5" s="64" t="s">
        <v>4</v>
      </c>
      <c r="D5" s="64" t="s">
        <v>6</v>
      </c>
      <c r="E5" s="64" t="s">
        <v>61</v>
      </c>
      <c r="F5" s="64" t="s">
        <v>9</v>
      </c>
      <c r="G5" s="64" t="s">
        <v>7</v>
      </c>
      <c r="H5" s="64" t="s">
        <v>2</v>
      </c>
      <c r="I5" s="64" t="s">
        <v>8</v>
      </c>
      <c r="J5" s="64" t="s">
        <v>55</v>
      </c>
      <c r="K5" s="64" t="s">
        <v>3</v>
      </c>
    </row>
    <row r="6" spans="1:11" s="13" customFormat="1" ht="90" customHeight="1">
      <c r="A6" s="76"/>
      <c r="B6" s="73"/>
      <c r="C6" s="72"/>
      <c r="D6" s="73"/>
      <c r="E6" s="74"/>
      <c r="F6" s="78"/>
      <c r="G6" s="77"/>
      <c r="H6" s="77"/>
      <c r="I6" s="79"/>
      <c r="J6" s="75"/>
      <c r="K6" s="71"/>
    </row>
    <row r="7" spans="1:11" s="31" customFormat="1" ht="61.5" customHeight="1" hidden="1">
      <c r="A7" s="15"/>
      <c r="B7" s="14"/>
      <c r="C7" s="1"/>
      <c r="D7" s="15"/>
      <c r="E7" s="15"/>
      <c r="F7" s="15"/>
      <c r="G7" s="14"/>
      <c r="H7" s="1"/>
      <c r="I7" s="1"/>
      <c r="J7" s="32"/>
      <c r="K7" s="15"/>
    </row>
    <row r="8" spans="1:11" s="31" customFormat="1" ht="61.5" customHeight="1" hidden="1">
      <c r="A8" s="15"/>
      <c r="B8" s="14"/>
      <c r="C8" s="1"/>
      <c r="D8" s="15"/>
      <c r="E8" s="15"/>
      <c r="F8" s="15"/>
      <c r="G8" s="14"/>
      <c r="H8" s="1"/>
      <c r="I8" s="1"/>
      <c r="J8" s="32"/>
      <c r="K8" s="15"/>
    </row>
    <row r="9" spans="1:11" s="31" customFormat="1" ht="61.5" customHeight="1" hidden="1">
      <c r="A9" s="15"/>
      <c r="B9" s="14"/>
      <c r="C9" s="1"/>
      <c r="D9" s="15"/>
      <c r="E9" s="15"/>
      <c r="F9" s="15"/>
      <c r="G9" s="14"/>
      <c r="H9" s="1"/>
      <c r="I9" s="1"/>
      <c r="J9" s="32"/>
      <c r="K9" s="15"/>
    </row>
    <row r="10" spans="1:11" s="31" customFormat="1" ht="61.5" customHeight="1" hidden="1">
      <c r="A10" s="15"/>
      <c r="B10" s="14"/>
      <c r="C10" s="1"/>
      <c r="D10" s="15"/>
      <c r="E10" s="15"/>
      <c r="F10" s="15"/>
      <c r="G10" s="14"/>
      <c r="H10" s="1"/>
      <c r="I10" s="1"/>
      <c r="J10" s="32"/>
      <c r="K10" s="15"/>
    </row>
    <row r="11" ht="9.75" customHeight="1"/>
    <row r="12" spans="1:11" ht="13.5">
      <c r="A12" s="298" t="s">
        <v>12</v>
      </c>
      <c r="B12" s="298"/>
      <c r="C12" s="298"/>
      <c r="D12" s="298"/>
      <c r="E12" s="298"/>
      <c r="F12" s="298"/>
      <c r="G12" s="298"/>
      <c r="H12" s="298"/>
      <c r="I12" s="298"/>
      <c r="J12" s="298"/>
      <c r="K12" s="298"/>
    </row>
    <row r="13" spans="1:11" ht="13.5">
      <c r="A13" s="16" t="s">
        <v>11</v>
      </c>
      <c r="B13" s="17"/>
      <c r="C13" s="16"/>
      <c r="D13" s="16"/>
      <c r="E13" s="16"/>
      <c r="F13" s="16"/>
      <c r="G13" s="17"/>
      <c r="H13" s="16"/>
      <c r="I13" s="16"/>
      <c r="J13" s="16"/>
      <c r="K13" s="16"/>
    </row>
  </sheetData>
  <sheetProtection/>
  <mergeCells count="3">
    <mergeCell ref="A2:K2"/>
    <mergeCell ref="A12:K12"/>
    <mergeCell ref="F4:K4"/>
  </mergeCells>
  <dataValidations count="1">
    <dataValidation errorStyle="information" type="date" allowBlank="1" showInputMessage="1" showErrorMessage="1" prompt="平成27年4月1日の形式で入力する。" sqref="C6">
      <formula1>42095</formula1>
      <formula2>42460</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2"/>
  <headerFooter alignWithMargins="0">
    <oddFooter>&amp;C横浜-別記様式2（&amp;P/&amp;N）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2019-08-30T01:30:09Z</cp:lastPrinted>
  <dcterms:created xsi:type="dcterms:W3CDTF">2005-02-04T02:27:22Z</dcterms:created>
  <dcterms:modified xsi:type="dcterms:W3CDTF">2020-01-16T08:58:17Z</dcterms:modified>
  <cp:category/>
  <cp:version/>
  <cp:contentType/>
  <cp:contentStatus/>
</cp:coreProperties>
</file>